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66925"/>
  <xr:revisionPtr revIDLastSave="0" documentId="13_ncr:1_{5DFB549D-126C-404C-8D7F-A1D14E7251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ferte più conv. SMT-DOM GAS" sheetId="1" r:id="rId1"/>
    <sheet name="Intervallo di spesa PO-DOM GAS" sheetId="4" r:id="rId2"/>
    <sheet name="Indici di spesa PO-DOM GAS" sheetId="5" r:id="rId3"/>
    <sheet name="Risparmio PO-DOM GAS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14" i="5" l="1"/>
  <c r="BB11" i="1"/>
  <c r="BB12" i="1"/>
  <c r="BB13" i="1"/>
  <c r="BB14" i="1"/>
  <c r="BB15" i="1"/>
  <c r="BB16" i="1"/>
  <c r="BB17" i="1"/>
  <c r="BB18" i="1"/>
  <c r="BB19" i="1"/>
  <c r="BB20" i="1"/>
  <c r="BB21" i="1"/>
  <c r="BB10" i="1"/>
  <c r="BC13" i="4"/>
  <c r="BC11" i="4"/>
  <c r="BC12" i="4"/>
  <c r="BC14" i="4"/>
  <c r="BC15" i="4"/>
  <c r="BC16" i="4"/>
  <c r="BC17" i="4"/>
  <c r="BC10" i="4"/>
  <c r="BC11" i="5"/>
  <c r="BC12" i="5"/>
  <c r="BC13" i="5"/>
  <c r="BC15" i="5"/>
  <c r="BC16" i="5"/>
  <c r="BC17" i="5"/>
  <c r="BC10" i="5"/>
  <c r="BC11" i="6"/>
  <c r="BC12" i="6"/>
  <c r="BC13" i="6"/>
  <c r="BC14" i="6"/>
  <c r="BC15" i="6"/>
  <c r="BC16" i="6"/>
  <c r="BC17" i="6"/>
  <c r="BC18" i="6"/>
  <c r="BC19" i="6"/>
  <c r="BC20" i="6"/>
  <c r="BC21" i="6"/>
  <c r="BC10" i="6"/>
  <c r="AO16" i="1" l="1"/>
  <c r="AO11" i="1"/>
  <c r="AO12" i="1"/>
  <c r="AO13" i="1"/>
  <c r="AO14" i="1"/>
  <c r="AO15" i="1"/>
  <c r="AO17" i="1"/>
  <c r="AO18" i="1"/>
  <c r="AO19" i="1"/>
  <c r="AO20" i="1"/>
  <c r="AO21" i="1"/>
  <c r="AO10" i="1"/>
  <c r="AP11" i="4"/>
  <c r="AP12" i="4"/>
  <c r="AP13" i="4"/>
  <c r="AP14" i="4"/>
  <c r="AP15" i="4"/>
  <c r="AP16" i="4"/>
  <c r="AP17" i="4"/>
  <c r="AP10" i="4"/>
  <c r="AP11" i="5"/>
  <c r="AP12" i="5"/>
  <c r="AP13" i="5"/>
  <c r="AP14" i="5"/>
  <c r="AP15" i="5"/>
  <c r="AP16" i="5"/>
  <c r="AP17" i="5"/>
  <c r="AP10" i="5"/>
  <c r="AP11" i="6"/>
  <c r="AP12" i="6"/>
  <c r="AP13" i="6"/>
  <c r="AP14" i="6"/>
  <c r="AP15" i="6"/>
  <c r="AP16" i="6"/>
  <c r="AP17" i="6"/>
  <c r="AP18" i="6"/>
  <c r="AP19" i="6"/>
  <c r="AP20" i="6"/>
  <c r="AP21" i="6"/>
  <c r="AP10" i="6"/>
  <c r="AB11" i="1" l="1"/>
  <c r="AB12" i="1"/>
  <c r="AB13" i="1"/>
  <c r="AB14" i="1"/>
  <c r="AB15" i="1"/>
  <c r="AB16" i="1"/>
  <c r="AB17" i="1"/>
  <c r="AB18" i="1"/>
  <c r="AB19" i="1"/>
  <c r="AB20" i="1"/>
  <c r="AB21" i="1"/>
  <c r="AB10" i="1"/>
  <c r="P16" i="6" l="1"/>
  <c r="P10" i="6"/>
  <c r="P11" i="6"/>
  <c r="P12" i="6"/>
  <c r="P13" i="6"/>
  <c r="P14" i="6"/>
  <c r="P15" i="6"/>
  <c r="P17" i="6"/>
  <c r="P18" i="6"/>
  <c r="P19" i="6"/>
  <c r="P20" i="6"/>
  <c r="P21" i="6"/>
  <c r="P11" i="5"/>
  <c r="P12" i="5"/>
  <c r="P13" i="5"/>
  <c r="P14" i="5"/>
  <c r="P15" i="5"/>
  <c r="P16" i="5"/>
  <c r="P17" i="5"/>
  <c r="P10" i="5"/>
  <c r="P15" i="4"/>
  <c r="P11" i="4"/>
  <c r="P12" i="4"/>
  <c r="P13" i="4"/>
  <c r="P14" i="4"/>
  <c r="P16" i="4"/>
  <c r="P17" i="4"/>
  <c r="P10" i="4"/>
  <c r="O10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<sst xmlns="http://schemas.openxmlformats.org/spreadsheetml/2006/main" count="187" uniqueCount="52">
  <si>
    <t>Dato di base</t>
  </si>
  <si>
    <t>Disponibilità nel Portale Offerte di offerte più convenienti del servizio di tutela</t>
  </si>
  <si>
    <t>Tipo utente</t>
  </si>
  <si>
    <t>Domestico</t>
  </si>
  <si>
    <t>Settore</t>
  </si>
  <si>
    <t>Gas naturale</t>
  </si>
  <si>
    <t xml:space="preserve">FONTE: </t>
  </si>
  <si>
    <t>Monitoraggio retail. Elaborazioni dell'Autorità su dati pubblicati nel Portale Offerte</t>
  </si>
  <si>
    <t>Cliente tipo</t>
  </si>
  <si>
    <t>Domestico sito a Milano - 1.400 Smc di consumo annuo - uso del gas naturale per Cottura, Riscaldamento e Acqua Calda - misuratore classe &lt;G6</t>
  </si>
  <si>
    <t>ID Grafico</t>
  </si>
  <si>
    <t>G-GR-PO-TOT-292</t>
  </si>
  <si>
    <t xml:space="preserve">versione del </t>
  </si>
  <si>
    <t>v260324</t>
  </si>
  <si>
    <t>Struttura di prezzo</t>
  </si>
  <si>
    <t>Confronto rispetto al servizio di tutela</t>
  </si>
  <si>
    <t>ANNO 2020</t>
  </si>
  <si>
    <t>ANNO 2021</t>
  </si>
  <si>
    <t>ANNO 2022</t>
  </si>
  <si>
    <t>ANNO 2023</t>
  </si>
  <si>
    <t>Prezzo variabile</t>
  </si>
  <si>
    <t>Più convenienti n°</t>
  </si>
  <si>
    <t>Più convenienti % sulle disponibili</t>
  </si>
  <si>
    <t>Massimo risparmio disponibile €</t>
  </si>
  <si>
    <t>Massimo risparmio disponibile %</t>
  </si>
  <si>
    <t>Prezzo fisso</t>
  </si>
  <si>
    <t>Complessivo</t>
  </si>
  <si>
    <t>Offerte disponibili sul Portale Offerte: numero e intervallo di spesa</t>
  </si>
  <si>
    <t>G-GR-PO-TOT-293</t>
  </si>
  <si>
    <t xml:space="preserve">Mercato </t>
  </si>
  <si>
    <t>Offerte disponibili e relativa spesa</t>
  </si>
  <si>
    <t>Mercato libero</t>
  </si>
  <si>
    <t>OFFERTE LIBERO n°</t>
  </si>
  <si>
    <t>Spesa media annua offerte libero €</t>
  </si>
  <si>
    <t xml:space="preserve">Servizio di tutela </t>
  </si>
  <si>
    <t>Spesa media annua Servizio di tutela €</t>
  </si>
  <si>
    <t>Spesa annua offerte più conveniente €</t>
  </si>
  <si>
    <t>Indici di spesa delle offerte disponibili sul Portale Offerte: 10% delle più convenienti e 10% meno convenienti</t>
  </si>
  <si>
    <t>G-GR-PO-TOT-294</t>
  </si>
  <si>
    <t>Indici di spesa</t>
  </si>
  <si>
    <t xml:space="preserve">10% offerte più convenienti </t>
  </si>
  <si>
    <t>Spesa media Offerte Libero €</t>
  </si>
  <si>
    <t xml:space="preserve">10% offerte MENO convenienti </t>
  </si>
  <si>
    <t>Possibile risparmio nel mercato libero rispetto al servizio di tutela</t>
  </si>
  <si>
    <t>G-GR-PO-TOT-295</t>
  </si>
  <si>
    <t xml:space="preserve">Risparmio rispetto al servizio di tutela disponibile sul PO </t>
  </si>
  <si>
    <t>Risparmio minimo - €</t>
  </si>
  <si>
    <t>Risparmio minimo - %</t>
  </si>
  <si>
    <t>Risparmio medio - €</t>
  </si>
  <si>
    <t>Risparmio medio - %</t>
  </si>
  <si>
    <t>Risparmio massimo - €</t>
  </si>
  <si>
    <t>Risparmio massimo 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</si>
</sst>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€&quot;"/>
    <numFmt numFmtId="165" formatCode="0.0%"/>
    <numFmt numFmtId="166" formatCode="[$-410]mmm\-yy;@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2" applyNumberFormat="1" applyFont="1"/>
    <xf numFmtId="0" fontId="3" fillId="0" borderId="0" xfId="0" applyFont="1" applyAlignment="1">
      <alignment vertical="top"/>
    </xf>
    <xf numFmtId="164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vertical="top"/>
    </xf>
    <xf numFmtId="164" fontId="0" fillId="0" borderId="1" xfId="2" applyNumberFormat="1" applyFont="1" applyBorder="1"/>
    <xf numFmtId="164" fontId="0" fillId="0" borderId="0" xfId="2" applyNumberFormat="1" applyFont="1" applyBorder="1"/>
    <xf numFmtId="164" fontId="0" fillId="0" borderId="0" xfId="1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166" fontId="4" fillId="0" borderId="3" xfId="0" applyNumberFormat="1" applyFont="1" applyBorder="1"/>
    <xf numFmtId="0" fontId="4" fillId="0" borderId="0" xfId="0" applyFont="1"/>
    <xf numFmtId="0" fontId="5" fillId="0" borderId="1" xfId="0" applyFont="1" applyBorder="1" applyAlignment="1">
      <alignment vertical="top"/>
    </xf>
    <xf numFmtId="0" fontId="4" fillId="0" borderId="2" xfId="0" applyFont="1" applyBorder="1"/>
    <xf numFmtId="164" fontId="4" fillId="0" borderId="2" xfId="2" applyNumberFormat="1" applyFont="1" applyBorder="1"/>
    <xf numFmtId="1" fontId="4" fillId="0" borderId="2" xfId="0" applyNumberFormat="1" applyFont="1" applyBorder="1"/>
    <xf numFmtId="164" fontId="4" fillId="0" borderId="3" xfId="2" applyNumberFormat="1" applyFont="1" applyBorder="1"/>
    <xf numFmtId="43" fontId="4" fillId="0" borderId="2" xfId="1" applyFont="1" applyBorder="1"/>
    <xf numFmtId="164" fontId="4" fillId="0" borderId="2" xfId="1" applyNumberFormat="1" applyFont="1" applyBorder="1"/>
    <xf numFmtId="164" fontId="0" fillId="0" borderId="1" xfId="0" applyNumberFormat="1" applyBorder="1"/>
    <xf numFmtId="165" fontId="0" fillId="0" borderId="0" xfId="2" applyNumberFormat="1" applyFont="1" applyFill="1"/>
    <xf numFmtId="164" fontId="0" fillId="0" borderId="0" xfId="2" applyNumberFormat="1" applyFont="1" applyFill="1"/>
    <xf numFmtId="165" fontId="0" fillId="0" borderId="1" xfId="2" applyNumberFormat="1" applyFont="1" applyFill="1" applyBorder="1"/>
    <xf numFmtId="164" fontId="0" fillId="0" borderId="6" xfId="0" applyNumberFormat="1" applyBorder="1"/>
    <xf numFmtId="10" fontId="0" fillId="0" borderId="0" xfId="2" applyNumberFormat="1" applyFont="1" applyFill="1"/>
    <xf numFmtId="167" fontId="4" fillId="0" borderId="2" xfId="1" applyNumberFormat="1" applyFont="1" applyBorder="1"/>
    <xf numFmtId="164" fontId="0" fillId="0" borderId="0" xfId="2" applyNumberFormat="1" applyFont="1" applyFill="1" applyBorder="1"/>
    <xf numFmtId="164" fontId="4" fillId="0" borderId="0" xfId="2" applyNumberFormat="1" applyFont="1" applyFill="1" applyBorder="1"/>
    <xf numFmtId="164" fontId="4" fillId="0" borderId="2" xfId="2" applyNumberFormat="1" applyFont="1" applyFill="1" applyBorder="1"/>
    <xf numFmtId="164" fontId="0" fillId="0" borderId="0" xfId="1" applyNumberFormat="1" applyFont="1" applyFill="1" applyBorder="1"/>
    <xf numFmtId="43" fontId="0" fillId="0" borderId="0" xfId="0" applyNumberFormat="1"/>
    <xf numFmtId="0" fontId="2" fillId="0" borderId="0" xfId="3"/>
    <xf numFmtId="165" fontId="4" fillId="0" borderId="2" xfId="2" applyNumberFormat="1" applyFont="1" applyFill="1" applyBorder="1"/>
    <xf numFmtId="165" fontId="2" fillId="0" borderId="0" xfId="4" applyNumberFormat="1" applyFont="1" applyFill="1"/>
    <xf numFmtId="164" fontId="2" fillId="0" borderId="0" xfId="4" applyNumberFormat="1" applyFont="1" applyFill="1"/>
    <xf numFmtId="165" fontId="4" fillId="0" borderId="3" xfId="2" applyNumberFormat="1" applyFont="1" applyFill="1" applyBorder="1"/>
    <xf numFmtId="165" fontId="2" fillId="0" borderId="1" xfId="4" applyNumberFormat="1" applyFont="1" applyFill="1" applyBorder="1"/>
    <xf numFmtId="165" fontId="2" fillId="0" borderId="0" xfId="4" applyNumberFormat="1" applyFont="1" applyFill="1" applyBorder="1"/>
    <xf numFmtId="164" fontId="2" fillId="0" borderId="0" xfId="4" applyNumberFormat="1" applyFont="1" applyFill="1" applyBorder="1"/>
    <xf numFmtId="166" fontId="4" fillId="0" borderId="0" xfId="0" applyNumberFormat="1" applyFont="1"/>
    <xf numFmtId="166" fontId="4" fillId="0" borderId="5" xfId="0" applyNumberFormat="1" applyFont="1" applyBorder="1"/>
    <xf numFmtId="164" fontId="4" fillId="0" borderId="4" xfId="0" applyNumberFormat="1" applyFont="1" applyBorder="1"/>
    <xf numFmtId="10" fontId="4" fillId="0" borderId="2" xfId="2" applyNumberFormat="1" applyFont="1" applyFill="1" applyBorder="1"/>
    <xf numFmtId="164" fontId="4" fillId="0" borderId="2" xfId="0" applyNumberFormat="1" applyFont="1" applyBorder="1"/>
    <xf numFmtId="164" fontId="0" fillId="0" borderId="1" xfId="1" applyNumberFormat="1" applyFont="1" applyFill="1" applyBorder="1"/>
    <xf numFmtId="10" fontId="4" fillId="0" borderId="3" xfId="2" applyNumberFormat="1" applyFont="1" applyFill="1" applyBorder="1"/>
    <xf numFmtId="43" fontId="0" fillId="0" borderId="1" xfId="0" applyNumberFormat="1" applyBorder="1"/>
    <xf numFmtId="164" fontId="0" fillId="0" borderId="0" xfId="0" applyNumberFormat="1" applyAlignment="1">
      <alignment vertical="center"/>
    </xf>
  </cellXfs>
  <cellStyles count="6">
    <cellStyle name="Migliaia" xfId="1" builtinId="3"/>
    <cellStyle name="Migliaia 2" xfId="5" xr:uid="{00000000-0005-0000-0000-000001000000}"/>
    <cellStyle name="Normale" xfId="0" builtinId="0"/>
    <cellStyle name="Normale 2" xfId="3" xr:uid="{00000000-0005-0000-0000-000003000000}"/>
    <cellStyle name="Percentuale" xfId="2" builtinId="5"/>
    <cellStyle name="Percentual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1"/>
  <sheetViews>
    <sheetView tabSelected="1" workbookViewId="0">
      <pane xSplit="2" topLeftCell="AV1" activePane="topRight" state="frozen"/>
      <selection pane="topRight" activeCell="BM22" sqref="BM22"/>
    </sheetView>
  </sheetViews>
  <sheetFormatPr defaultRowHeight="15" x14ac:dyDescent="0.25"/>
  <cols>
    <col min="1" max="1" width="16" bestFit="1" customWidth="1"/>
    <col min="2" max="2" width="19.7109375" customWidth="1"/>
    <col min="15" max="15" width="10.5703125" bestFit="1" customWidth="1"/>
    <col min="28" max="28" width="10.5703125" bestFit="1" customWidth="1"/>
    <col min="33" max="33" width="10.140625" bestFit="1" customWidth="1"/>
    <col min="34" max="38" width="10.140625" customWidth="1"/>
    <col min="39" max="39" width="10.140625" bestFit="1" customWidth="1"/>
    <col min="40" max="40" width="10.140625" customWidth="1"/>
    <col min="41" max="41" width="11.5703125" bestFit="1" customWidth="1"/>
    <col min="42" max="53" width="10.140625" customWidth="1"/>
    <col min="54" max="54" width="11.5703125" bestFit="1" customWidth="1"/>
    <col min="55" max="57" width="10.140625" customWidth="1"/>
  </cols>
  <sheetData>
    <row r="1" spans="1:57" s="2" customFormat="1" x14ac:dyDescent="0.25">
      <c r="A1" s="2" t="s">
        <v>0</v>
      </c>
      <c r="B1" s="2" t="s">
        <v>1</v>
      </c>
    </row>
    <row r="2" spans="1:57" s="2" customFormat="1" x14ac:dyDescent="0.25">
      <c r="A2" s="2" t="s">
        <v>2</v>
      </c>
      <c r="B2" s="2" t="s">
        <v>3</v>
      </c>
    </row>
    <row r="3" spans="1:57" s="2" customFormat="1" x14ac:dyDescent="0.25">
      <c r="A3" s="2" t="s">
        <v>4</v>
      </c>
      <c r="B3" s="2" t="s">
        <v>5</v>
      </c>
    </row>
    <row r="4" spans="1:57" s="2" customFormat="1" x14ac:dyDescent="0.25">
      <c r="A4" s="2" t="s">
        <v>6</v>
      </c>
      <c r="B4" s="2" t="s">
        <v>7</v>
      </c>
    </row>
    <row r="5" spans="1:57" s="2" customFormat="1" x14ac:dyDescent="0.25">
      <c r="A5" t="s">
        <v>8</v>
      </c>
      <c r="B5" t="s">
        <v>9</v>
      </c>
    </row>
    <row r="6" spans="1:57" s="2" customFormat="1" x14ac:dyDescent="0.25">
      <c r="A6" s="2" t="s">
        <v>10</v>
      </c>
      <c r="B6" s="2" t="s">
        <v>11</v>
      </c>
    </row>
    <row r="7" spans="1:57" s="2" customFormat="1" x14ac:dyDescent="0.25">
      <c r="A7" s="2" t="s">
        <v>12</v>
      </c>
      <c r="B7" s="2" t="s">
        <v>13</v>
      </c>
    </row>
    <row r="9" spans="1:57" s="12" customFormat="1" x14ac:dyDescent="0.25">
      <c r="A9" s="9" t="s">
        <v>14</v>
      </c>
      <c r="B9" s="9" t="s">
        <v>15</v>
      </c>
      <c r="C9" s="10">
        <v>43831</v>
      </c>
      <c r="D9" s="10">
        <v>43862</v>
      </c>
      <c r="E9" s="10">
        <v>43891</v>
      </c>
      <c r="F9" s="10">
        <v>43922</v>
      </c>
      <c r="G9" s="10">
        <v>43952</v>
      </c>
      <c r="H9" s="10">
        <v>43983</v>
      </c>
      <c r="I9" s="10">
        <v>44013</v>
      </c>
      <c r="J9" s="10">
        <v>44044</v>
      </c>
      <c r="K9" s="10">
        <v>44075</v>
      </c>
      <c r="L9" s="10">
        <v>44105</v>
      </c>
      <c r="M9" s="10">
        <v>44136</v>
      </c>
      <c r="N9" s="10">
        <v>44166</v>
      </c>
      <c r="O9" s="11" t="s">
        <v>16</v>
      </c>
      <c r="P9" s="10">
        <v>44197</v>
      </c>
      <c r="Q9" s="10">
        <v>44228</v>
      </c>
      <c r="R9" s="10">
        <v>44256</v>
      </c>
      <c r="S9" s="10">
        <v>44287</v>
      </c>
      <c r="T9" s="10">
        <v>44317</v>
      </c>
      <c r="U9" s="10">
        <v>44348</v>
      </c>
      <c r="V9" s="10">
        <v>44378</v>
      </c>
      <c r="W9" s="10">
        <v>44409</v>
      </c>
      <c r="X9" s="10">
        <v>44440</v>
      </c>
      <c r="Y9" s="10">
        <v>44470</v>
      </c>
      <c r="Z9" s="10">
        <v>44501</v>
      </c>
      <c r="AA9" s="10">
        <v>44531</v>
      </c>
      <c r="AB9" s="11" t="s">
        <v>17</v>
      </c>
      <c r="AC9" s="10">
        <v>44562</v>
      </c>
      <c r="AD9" s="10">
        <v>44593</v>
      </c>
      <c r="AE9" s="10">
        <v>44621</v>
      </c>
      <c r="AF9" s="10">
        <v>44652</v>
      </c>
      <c r="AG9" s="10">
        <v>44682</v>
      </c>
      <c r="AH9" s="10">
        <v>44713</v>
      </c>
      <c r="AI9" s="10">
        <v>44743</v>
      </c>
      <c r="AJ9" s="10">
        <v>44774</v>
      </c>
      <c r="AK9" s="10">
        <v>44805</v>
      </c>
      <c r="AL9" s="10">
        <v>44835</v>
      </c>
      <c r="AM9" s="10">
        <v>44866</v>
      </c>
      <c r="AN9" s="10">
        <v>44896</v>
      </c>
      <c r="AO9" s="11" t="s">
        <v>18</v>
      </c>
      <c r="AP9" s="10">
        <v>44927</v>
      </c>
      <c r="AQ9" s="10">
        <v>44958</v>
      </c>
      <c r="AR9" s="10">
        <v>44986</v>
      </c>
      <c r="AS9" s="10">
        <v>45017</v>
      </c>
      <c r="AT9" s="10">
        <v>45047</v>
      </c>
      <c r="AU9" s="10">
        <v>45078</v>
      </c>
      <c r="AV9" s="10">
        <v>45108</v>
      </c>
      <c r="AW9" s="10">
        <v>45139</v>
      </c>
      <c r="AX9" s="10">
        <v>45170</v>
      </c>
      <c r="AY9" s="10">
        <v>45200</v>
      </c>
      <c r="AZ9" s="10">
        <v>45231</v>
      </c>
      <c r="BA9" s="10">
        <v>45261</v>
      </c>
      <c r="BB9" s="11" t="s">
        <v>19</v>
      </c>
      <c r="BC9" s="10">
        <v>45292</v>
      </c>
      <c r="BD9" s="10">
        <v>45323</v>
      </c>
      <c r="BE9" s="10">
        <v>45352</v>
      </c>
    </row>
    <row r="10" spans="1:57" x14ac:dyDescent="0.25">
      <c r="A10" t="s">
        <v>20</v>
      </c>
      <c r="B10" t="s">
        <v>21</v>
      </c>
      <c r="C10">
        <v>27</v>
      </c>
      <c r="D10">
        <v>32</v>
      </c>
      <c r="E10">
        <v>32</v>
      </c>
      <c r="F10">
        <v>35</v>
      </c>
      <c r="G10">
        <v>35</v>
      </c>
      <c r="H10">
        <v>39</v>
      </c>
      <c r="I10">
        <v>39</v>
      </c>
      <c r="J10">
        <v>39</v>
      </c>
      <c r="K10">
        <v>50</v>
      </c>
      <c r="L10">
        <v>25</v>
      </c>
      <c r="M10">
        <v>27</v>
      </c>
      <c r="N10">
        <v>28</v>
      </c>
      <c r="O10" s="14">
        <f>+AVERAGE(C10:N10)</f>
        <v>34</v>
      </c>
      <c r="P10">
        <v>28</v>
      </c>
      <c r="Q10">
        <v>28</v>
      </c>
      <c r="R10">
        <v>28</v>
      </c>
      <c r="S10">
        <v>28</v>
      </c>
      <c r="T10">
        <v>28</v>
      </c>
      <c r="U10">
        <v>31</v>
      </c>
      <c r="V10">
        <v>42</v>
      </c>
      <c r="W10">
        <v>45</v>
      </c>
      <c r="X10">
        <v>44</v>
      </c>
      <c r="Y10">
        <v>46</v>
      </c>
      <c r="Z10">
        <v>43</v>
      </c>
      <c r="AA10">
        <v>53</v>
      </c>
      <c r="AB10" s="14">
        <f>+AVERAGE(P10:AA10)</f>
        <v>37</v>
      </c>
      <c r="AC10">
        <v>41</v>
      </c>
      <c r="AD10">
        <v>38</v>
      </c>
      <c r="AE10">
        <v>38</v>
      </c>
      <c r="AF10">
        <v>29</v>
      </c>
      <c r="AG10" s="32">
        <v>28</v>
      </c>
      <c r="AH10" s="32">
        <v>23</v>
      </c>
      <c r="AI10" s="32">
        <v>24</v>
      </c>
      <c r="AJ10" s="32">
        <v>20</v>
      </c>
      <c r="AK10" s="32">
        <v>12</v>
      </c>
      <c r="AL10" s="32">
        <v>8</v>
      </c>
      <c r="AM10" s="32">
        <v>1</v>
      </c>
      <c r="AN10" s="32">
        <v>3</v>
      </c>
      <c r="AO10" s="16">
        <f>+AVERAGE(AC10:AN10)</f>
        <v>22.083333333333332</v>
      </c>
      <c r="AP10">
        <v>5</v>
      </c>
      <c r="AQ10">
        <v>11</v>
      </c>
      <c r="AR10">
        <v>7</v>
      </c>
      <c r="AS10" s="31">
        <v>0</v>
      </c>
      <c r="AT10" s="31">
        <v>0</v>
      </c>
      <c r="AU10">
        <v>1</v>
      </c>
      <c r="AV10">
        <v>1</v>
      </c>
      <c r="AW10">
        <v>3</v>
      </c>
      <c r="AX10">
        <v>3</v>
      </c>
      <c r="AY10">
        <v>29</v>
      </c>
      <c r="AZ10">
        <v>28</v>
      </c>
      <c r="BA10" s="32">
        <v>23</v>
      </c>
      <c r="BB10" s="16">
        <f>+AVERAGE(AP10:BA10)</f>
        <v>9.25</v>
      </c>
      <c r="BC10" s="32">
        <v>16</v>
      </c>
      <c r="BD10" s="32">
        <v>19</v>
      </c>
      <c r="BE10" s="32">
        <v>22</v>
      </c>
    </row>
    <row r="11" spans="1:57" x14ac:dyDescent="0.25">
      <c r="A11" t="s">
        <v>20</v>
      </c>
      <c r="B11" t="s">
        <v>22</v>
      </c>
      <c r="C11" s="21">
        <v>9.3103448275862075E-2</v>
      </c>
      <c r="D11" s="21">
        <v>0.10702341137123746</v>
      </c>
      <c r="E11" s="21">
        <v>0.10774410774410774</v>
      </c>
      <c r="F11" s="21">
        <v>0.13307984790874525</v>
      </c>
      <c r="G11" s="21">
        <v>0.13059701492537312</v>
      </c>
      <c r="H11" s="21">
        <v>0.14130434782608695</v>
      </c>
      <c r="I11" s="21">
        <v>0.14181818181818182</v>
      </c>
      <c r="J11" s="21">
        <v>0.13978494623655913</v>
      </c>
      <c r="K11" s="21">
        <v>0.16501650165016502</v>
      </c>
      <c r="L11" s="21">
        <v>8.6505190311418678E-2</v>
      </c>
      <c r="M11" s="21">
        <v>8.4905660377358486E-2</v>
      </c>
      <c r="N11" s="21">
        <v>8.7499999999999994E-2</v>
      </c>
      <c r="O11" s="33">
        <f t="shared" ref="O11:O17" si="0">+AVERAGE(C11:N11)</f>
        <v>0.11819855487042465</v>
      </c>
      <c r="P11" s="21">
        <v>0.1</v>
      </c>
      <c r="Q11" s="21">
        <v>0.10299999999999999</v>
      </c>
      <c r="R11" s="21">
        <v>0.104</v>
      </c>
      <c r="S11" s="21">
        <v>0.105</v>
      </c>
      <c r="T11" s="21">
        <v>0.10299999999999999</v>
      </c>
      <c r="U11" s="21">
        <v>0.109</v>
      </c>
      <c r="V11" s="21">
        <v>0.14685314685314685</v>
      </c>
      <c r="W11" s="21">
        <v>0.14851485148514851</v>
      </c>
      <c r="X11" s="21">
        <v>0.13664596273291926</v>
      </c>
      <c r="Y11" s="21">
        <v>0.14603174603174604</v>
      </c>
      <c r="Z11" s="21">
        <v>0.12721893491124261</v>
      </c>
      <c r="AA11" s="21">
        <v>0.14133333333333334</v>
      </c>
      <c r="AB11" s="33">
        <f t="shared" ref="AB11:AB21" si="1">+AVERAGE(P11:AA11)</f>
        <v>0.12254983127896139</v>
      </c>
      <c r="AC11" s="21">
        <v>0.13666666666666666</v>
      </c>
      <c r="AD11" s="21">
        <v>0.10734463276836158</v>
      </c>
      <c r="AE11" s="21">
        <v>0.10354223433242507</v>
      </c>
      <c r="AF11" s="21">
        <v>7.880434782608696E-2</v>
      </c>
      <c r="AG11" s="34">
        <v>7.2727272727272724E-2</v>
      </c>
      <c r="AH11" s="34">
        <v>5.4245283018867926E-2</v>
      </c>
      <c r="AI11" s="34">
        <v>5.5555555555555552E-2</v>
      </c>
      <c r="AJ11" s="34">
        <v>4.7619047619047616E-2</v>
      </c>
      <c r="AK11" s="34">
        <v>2.823529411764706E-2</v>
      </c>
      <c r="AL11" s="34">
        <v>2.1680216802168022E-2</v>
      </c>
      <c r="AM11" s="34">
        <v>2.257336343115124E-3</v>
      </c>
      <c r="AN11" s="34">
        <v>6.6225165562913907E-3</v>
      </c>
      <c r="AO11" s="33">
        <f t="shared" ref="AO11:AO21" si="2">+AVERAGE(AC11:AN11)</f>
        <v>5.9608367027792132E-2</v>
      </c>
      <c r="AP11" s="21">
        <v>1.1990407673860911E-2</v>
      </c>
      <c r="AQ11" s="21">
        <v>2.564102564102564E-2</v>
      </c>
      <c r="AR11" s="21">
        <v>1.5250544662309368E-2</v>
      </c>
      <c r="AS11" s="31">
        <v>0</v>
      </c>
      <c r="AT11" s="31">
        <v>0</v>
      </c>
      <c r="AU11" s="21">
        <v>1.9723865877712033E-3</v>
      </c>
      <c r="AV11" s="21">
        <v>2E-3</v>
      </c>
      <c r="AW11" s="21">
        <v>4.3541364296081275E-3</v>
      </c>
      <c r="AX11" s="21">
        <v>4.4247787610619468E-3</v>
      </c>
      <c r="AY11" s="21">
        <v>2.8971028971028972E-2</v>
      </c>
      <c r="AZ11" s="21">
        <v>2.7079303675048357E-2</v>
      </c>
      <c r="BA11" s="34">
        <v>2.2157996146435453E-2</v>
      </c>
      <c r="BB11" s="33">
        <f t="shared" ref="BB11:BB21" si="3">+AVERAGE(AP11:BA11)</f>
        <v>1.1986800712345834E-2</v>
      </c>
      <c r="BC11" s="34">
        <v>2.038216560509554E-2</v>
      </c>
      <c r="BD11" s="34">
        <v>2.3427866831072622E-2</v>
      </c>
      <c r="BE11" s="34">
        <v>2.5974025974025389E-2</v>
      </c>
    </row>
    <row r="12" spans="1:57" x14ac:dyDescent="0.25">
      <c r="A12" t="s">
        <v>20</v>
      </c>
      <c r="B12" t="s">
        <v>23</v>
      </c>
      <c r="C12" s="22">
        <v>-131.88999999999999</v>
      </c>
      <c r="D12" s="22">
        <v>-131.74</v>
      </c>
      <c r="E12" s="22">
        <v>-123.77999999999997</v>
      </c>
      <c r="F12" s="22">
        <v>-115.53000000000009</v>
      </c>
      <c r="G12" s="22">
        <v>-98.290000000000077</v>
      </c>
      <c r="H12" s="22">
        <v>-115.53000000000009</v>
      </c>
      <c r="I12" s="22">
        <v>-123.77999999999997</v>
      </c>
      <c r="J12" s="22">
        <v>-115.52999999999997</v>
      </c>
      <c r="K12" s="22">
        <v>-121.25999999999999</v>
      </c>
      <c r="L12" s="22">
        <v>-115.52999999999997</v>
      </c>
      <c r="M12" s="22">
        <v>-115.52999999999997</v>
      </c>
      <c r="N12" s="22">
        <v>-76.759999999999991</v>
      </c>
      <c r="O12" s="29">
        <f t="shared" si="0"/>
        <v>-115.42916666666667</v>
      </c>
      <c r="P12" s="22">
        <v>-81.31</v>
      </c>
      <c r="Q12" s="22">
        <v>-74.27</v>
      </c>
      <c r="R12" s="22">
        <v>-74.27</v>
      </c>
      <c r="S12" s="22">
        <v>-82.45</v>
      </c>
      <c r="T12" s="22">
        <v>-82.45</v>
      </c>
      <c r="U12" s="22">
        <v>-82.45</v>
      </c>
      <c r="V12" s="22">
        <v>-111.65443100000016</v>
      </c>
      <c r="W12" s="22">
        <v>-106.16087900000002</v>
      </c>
      <c r="X12" s="22">
        <v>-96.802475000000186</v>
      </c>
      <c r="Y12" s="22">
        <v>-175.41932799999995</v>
      </c>
      <c r="Z12" s="22">
        <v>-173.3381989999998</v>
      </c>
      <c r="AA12" s="22">
        <v>-175.61995999999999</v>
      </c>
      <c r="AB12" s="29">
        <f t="shared" si="1"/>
        <v>-109.68293933333332</v>
      </c>
      <c r="AC12" s="22">
        <v>-171.54782099999989</v>
      </c>
      <c r="AD12" s="22">
        <v>-174.74159500000019</v>
      </c>
      <c r="AE12" s="22">
        <v>-243.02400499999999</v>
      </c>
      <c r="AF12" s="22">
        <v>-348.25981299999989</v>
      </c>
      <c r="AG12" s="35">
        <v>-206.29999999999973</v>
      </c>
      <c r="AH12" s="35">
        <v>-206.29999999999973</v>
      </c>
      <c r="AI12" s="35">
        <v>-104.15961900000002</v>
      </c>
      <c r="AJ12" s="35">
        <v>-206.45795100000009</v>
      </c>
      <c r="AK12" s="35">
        <v>-206.29999999999995</v>
      </c>
      <c r="AL12" s="35">
        <v>-72.07110000000057</v>
      </c>
      <c r="AM12" s="35">
        <v>-49.336999999999989</v>
      </c>
      <c r="AN12" s="35">
        <v>-49.512000000000171</v>
      </c>
      <c r="AO12" s="29">
        <f t="shared" si="2"/>
        <v>-169.83424200000002</v>
      </c>
      <c r="AP12" s="22">
        <v>-54.870707999999922</v>
      </c>
      <c r="AQ12" s="22">
        <v>-301.34538399999997</v>
      </c>
      <c r="AR12" s="22">
        <v>-107.69004900000004</v>
      </c>
      <c r="AS12" s="22">
        <v>0</v>
      </c>
      <c r="AT12" s="22">
        <v>0</v>
      </c>
      <c r="AU12" s="22">
        <v>-9.8255970000000161</v>
      </c>
      <c r="AV12" s="22">
        <v>-3.7985839999998916</v>
      </c>
      <c r="AW12" s="22">
        <v>-8.3908979999998792</v>
      </c>
      <c r="AX12" s="22">
        <v>-61.766366999999946</v>
      </c>
      <c r="AY12" s="22">
        <v>-216.77316299999984</v>
      </c>
      <c r="AZ12" s="22">
        <v>-215.8945470000001</v>
      </c>
      <c r="BA12" s="35">
        <v>-206.11805099999992</v>
      </c>
      <c r="BB12" s="29">
        <f t="shared" si="3"/>
        <v>-98.872778999999966</v>
      </c>
      <c r="BC12" s="35">
        <v>-208.32932299999993</v>
      </c>
      <c r="BD12" s="35">
        <v>-213.51710500000013</v>
      </c>
      <c r="BE12" s="35">
        <v>-226.14831099999992</v>
      </c>
    </row>
    <row r="13" spans="1:57" x14ac:dyDescent="0.25">
      <c r="A13" s="4" t="s">
        <v>20</v>
      </c>
      <c r="B13" s="4" t="s">
        <v>24</v>
      </c>
      <c r="C13" s="23">
        <v>-0.12958850809621128</v>
      </c>
      <c r="D13" s="23">
        <v>-0.12949711005386702</v>
      </c>
      <c r="E13" s="23">
        <v>-0.1217276714591979</v>
      </c>
      <c r="F13" s="23">
        <v>-0.12005362041732488</v>
      </c>
      <c r="G13" s="23">
        <v>-0.10213858176074495</v>
      </c>
      <c r="H13" s="23">
        <v>-0.12005362041732488</v>
      </c>
      <c r="I13" s="23">
        <v>-0.1338929332482395</v>
      </c>
      <c r="J13" s="23">
        <v>-0.12496890110008975</v>
      </c>
      <c r="K13" s="23">
        <v>-0.1311670470648047</v>
      </c>
      <c r="L13" s="23">
        <v>-0.12112475230916009</v>
      </c>
      <c r="M13" s="23">
        <v>-0.12116286142777734</v>
      </c>
      <c r="N13" s="23">
        <v>-8.0541419652693971E-2</v>
      </c>
      <c r="O13" s="36">
        <f t="shared" si="0"/>
        <v>-0.11965975225061969</v>
      </c>
      <c r="P13" s="23">
        <v>-8.3000000000000004E-2</v>
      </c>
      <c r="Q13" s="23">
        <v>-7.5999999999999998E-2</v>
      </c>
      <c r="R13" s="23">
        <v>-7.5999999999999998E-2</v>
      </c>
      <c r="S13" s="23">
        <v>-7.9000000000000001E-2</v>
      </c>
      <c r="T13" s="23">
        <v>-7.9000000000000001E-2</v>
      </c>
      <c r="U13" s="23">
        <v>-7.9000000000000001E-2</v>
      </c>
      <c r="V13" s="23">
        <v>-9.2548623172882538E-2</v>
      </c>
      <c r="W13" s="23">
        <v>-8.7995103268879382E-2</v>
      </c>
      <c r="X13" s="23">
        <v>-8.0238067587101738E-2</v>
      </c>
      <c r="Y13" s="23">
        <v>-0.11121700140427311</v>
      </c>
      <c r="Z13" s="23">
        <v>-0.11079934733226476</v>
      </c>
      <c r="AA13" s="23">
        <v>-0.11127343231820196</v>
      </c>
      <c r="AB13" s="36">
        <f t="shared" si="1"/>
        <v>-8.8839297923633612E-2</v>
      </c>
      <c r="AC13" s="23">
        <v>-8.7774634592970358E-2</v>
      </c>
      <c r="AD13" s="23">
        <v>-8.8127724365445428E-2</v>
      </c>
      <c r="AE13" s="23">
        <v>-0.12092329313078734</v>
      </c>
      <c r="AF13" s="23">
        <v>-0.14964365577227365</v>
      </c>
      <c r="AG13" s="37">
        <v>-8.864498578408983E-2</v>
      </c>
      <c r="AH13" s="37">
        <v>-8.864498578408983E-2</v>
      </c>
      <c r="AI13" s="37">
        <v>-5.470495062664775E-2</v>
      </c>
      <c r="AJ13" s="37">
        <v>-0.10843234762536817</v>
      </c>
      <c r="AK13" s="37">
        <v>-0.10834939127683822</v>
      </c>
      <c r="AL13" s="37">
        <v>-1.7489046207521518E-2</v>
      </c>
      <c r="AM13" s="37">
        <v>-1.5808467794286966E-2</v>
      </c>
      <c r="AN13" s="37">
        <v>-2.2463122474625324E-2</v>
      </c>
      <c r="AO13" s="36">
        <f t="shared" si="2"/>
        <v>-7.925055045291203E-2</v>
      </c>
      <c r="AP13" s="23">
        <v>-1.9843665548031728E-2</v>
      </c>
      <c r="AQ13" s="23">
        <v>-0.18287911485555497</v>
      </c>
      <c r="AR13" s="23">
        <v>-7.4560952954486365E-2</v>
      </c>
      <c r="AS13" s="23">
        <v>0</v>
      </c>
      <c r="AT13" s="23">
        <v>0</v>
      </c>
      <c r="AU13" s="23">
        <v>-5.5531548953114285E-3</v>
      </c>
      <c r="AV13" s="23">
        <v>-2.3684231935391033E-3</v>
      </c>
      <c r="AW13" s="23">
        <v>-4.9342252313082941E-3</v>
      </c>
      <c r="AX13" s="23">
        <v>-3.7067089486226452E-2</v>
      </c>
      <c r="AY13" s="23">
        <v>-0.12670926955898176</v>
      </c>
      <c r="AZ13" s="23">
        <v>-0.12588370214891384</v>
      </c>
      <c r="BA13" s="37">
        <v>-0.120695042076647</v>
      </c>
      <c r="BB13" s="36">
        <f t="shared" si="3"/>
        <v>-5.8374553329083423E-2</v>
      </c>
      <c r="BC13" s="37">
        <v>-0.13040982002844878</v>
      </c>
      <c r="BD13" s="37">
        <v>-0.14453691348342049</v>
      </c>
      <c r="BE13" s="37">
        <v>-0.15802971236677388</v>
      </c>
    </row>
    <row r="14" spans="1:57" x14ac:dyDescent="0.25">
      <c r="A14" t="s">
        <v>25</v>
      </c>
      <c r="B14" t="s">
        <v>21</v>
      </c>
      <c r="C14">
        <v>26</v>
      </c>
      <c r="D14">
        <v>24</v>
      </c>
      <c r="E14">
        <v>33</v>
      </c>
      <c r="F14">
        <v>29</v>
      </c>
      <c r="G14">
        <v>38</v>
      </c>
      <c r="H14">
        <v>39</v>
      </c>
      <c r="I14">
        <v>25</v>
      </c>
      <c r="J14">
        <v>28</v>
      </c>
      <c r="K14">
        <v>28</v>
      </c>
      <c r="L14">
        <v>32</v>
      </c>
      <c r="M14">
        <v>32</v>
      </c>
      <c r="N14">
        <v>29</v>
      </c>
      <c r="O14" s="14">
        <f t="shared" si="0"/>
        <v>30.25</v>
      </c>
      <c r="P14">
        <v>31</v>
      </c>
      <c r="Q14">
        <v>32</v>
      </c>
      <c r="R14">
        <v>31</v>
      </c>
      <c r="S14">
        <v>53</v>
      </c>
      <c r="T14">
        <v>42</v>
      </c>
      <c r="U14">
        <v>35</v>
      </c>
      <c r="V14">
        <v>112</v>
      </c>
      <c r="W14">
        <v>75</v>
      </c>
      <c r="X14">
        <v>65</v>
      </c>
      <c r="Y14">
        <v>243</v>
      </c>
      <c r="Z14">
        <v>114</v>
      </c>
      <c r="AA14">
        <v>77</v>
      </c>
      <c r="AB14" s="16">
        <f t="shared" si="1"/>
        <v>75.833333333333329</v>
      </c>
      <c r="AC14">
        <v>70</v>
      </c>
      <c r="AD14">
        <v>64</v>
      </c>
      <c r="AE14">
        <v>19</v>
      </c>
      <c r="AF14">
        <v>62</v>
      </c>
      <c r="AG14" s="32">
        <v>46</v>
      </c>
      <c r="AH14" s="32">
        <v>54</v>
      </c>
      <c r="AI14" s="32">
        <v>30</v>
      </c>
      <c r="AJ14" s="32">
        <v>24</v>
      </c>
      <c r="AK14" s="32">
        <v>6</v>
      </c>
      <c r="AL14" s="32">
        <v>20</v>
      </c>
      <c r="AM14" s="32">
        <v>10</v>
      </c>
      <c r="AN14" s="32"/>
      <c r="AO14" s="16">
        <f t="shared" si="2"/>
        <v>36.81818181818182</v>
      </c>
      <c r="AP14" s="31">
        <v>0</v>
      </c>
      <c r="AQ14">
        <v>1</v>
      </c>
      <c r="AR14" s="31">
        <v>0</v>
      </c>
      <c r="AS14" s="31">
        <v>0</v>
      </c>
      <c r="AT14" s="31">
        <v>0</v>
      </c>
      <c r="AU14">
        <v>1</v>
      </c>
      <c r="AV14">
        <v>0</v>
      </c>
      <c r="AW14">
        <v>7</v>
      </c>
      <c r="AX14">
        <v>10</v>
      </c>
      <c r="AY14">
        <v>30</v>
      </c>
      <c r="AZ14">
        <v>27</v>
      </c>
      <c r="BA14" s="32">
        <v>33</v>
      </c>
      <c r="BB14" s="16">
        <f t="shared" si="3"/>
        <v>9.0833333333333339</v>
      </c>
      <c r="BC14" s="32">
        <v>25</v>
      </c>
      <c r="BD14" s="32">
        <v>28</v>
      </c>
      <c r="BE14" s="32">
        <v>29</v>
      </c>
    </row>
    <row r="15" spans="1:57" x14ac:dyDescent="0.25">
      <c r="A15" t="s">
        <v>25</v>
      </c>
      <c r="B15" t="s">
        <v>22</v>
      </c>
      <c r="C15" s="21">
        <v>7.7611940298507459E-2</v>
      </c>
      <c r="D15" s="21">
        <v>6.7796610169491525E-2</v>
      </c>
      <c r="E15" s="21">
        <v>9.375E-2</v>
      </c>
      <c r="F15" s="21">
        <v>8.9506172839506168E-2</v>
      </c>
      <c r="G15" s="21">
        <v>0.1111111111111111</v>
      </c>
      <c r="H15" s="21">
        <v>0.10684931506849316</v>
      </c>
      <c r="I15" s="21">
        <v>6.5789473684210523E-2</v>
      </c>
      <c r="J15" s="21">
        <v>7.2351421188630485E-2</v>
      </c>
      <c r="K15" s="21">
        <v>7.0351758793969849E-2</v>
      </c>
      <c r="L15" s="21">
        <v>8.3769633507853408E-2</v>
      </c>
      <c r="M15" s="21">
        <v>7.7108433734939766E-2</v>
      </c>
      <c r="N15" s="21">
        <v>7.1078431372549017E-2</v>
      </c>
      <c r="O15" s="33">
        <f t="shared" si="0"/>
        <v>8.2256191814105206E-2</v>
      </c>
      <c r="P15" s="21">
        <v>8.5000000000000006E-2</v>
      </c>
      <c r="Q15" s="21">
        <v>0.08</v>
      </c>
      <c r="R15" s="21">
        <v>7.9000000000000001E-2</v>
      </c>
      <c r="S15" s="21">
        <v>0.13600000000000001</v>
      </c>
      <c r="T15" s="21">
        <v>0.106</v>
      </c>
      <c r="U15" s="21">
        <v>8.4000000000000005E-2</v>
      </c>
      <c r="V15" s="21">
        <v>0.28717948717948716</v>
      </c>
      <c r="W15" s="21">
        <v>0.18564356435643564</v>
      </c>
      <c r="X15" s="21">
        <v>0.15776699029126215</v>
      </c>
      <c r="Y15" s="21">
        <v>0.65675675675675671</v>
      </c>
      <c r="Z15" s="21">
        <v>0.37012987012987014</v>
      </c>
      <c r="AA15" s="21">
        <v>0.26551724137931032</v>
      </c>
      <c r="AB15" s="33">
        <f t="shared" si="1"/>
        <v>0.20774949250776018</v>
      </c>
      <c r="AC15" s="21">
        <v>0.31111111111111112</v>
      </c>
      <c r="AD15" s="21">
        <v>0.24902723735408561</v>
      </c>
      <c r="AE15" s="21">
        <v>8.2608695652173908E-2</v>
      </c>
      <c r="AF15" s="21">
        <v>0.31155778894472363</v>
      </c>
      <c r="AG15" s="34">
        <v>0.22115384615384615</v>
      </c>
      <c r="AH15" s="34">
        <v>0.23275862068965517</v>
      </c>
      <c r="AI15" s="34">
        <v>0.15306122448979592</v>
      </c>
      <c r="AJ15" s="34">
        <v>0.13793103448275862</v>
      </c>
      <c r="AK15" s="34">
        <v>4.0816326530612242E-2</v>
      </c>
      <c r="AL15" s="34">
        <v>0.15037593984962405</v>
      </c>
      <c r="AM15" s="34">
        <v>6.3694267515923567E-2</v>
      </c>
      <c r="AN15" s="34"/>
      <c r="AO15" s="33">
        <f t="shared" si="2"/>
        <v>0.17764509934311909</v>
      </c>
      <c r="AP15" s="31">
        <v>0</v>
      </c>
      <c r="AQ15" s="21">
        <v>6.369426751592357E-3</v>
      </c>
      <c r="AR15" s="31">
        <v>0</v>
      </c>
      <c r="AS15" s="31">
        <v>0</v>
      </c>
      <c r="AT15" s="31">
        <v>0</v>
      </c>
      <c r="AU15" s="21">
        <v>4.1841004184100415E-3</v>
      </c>
      <c r="AV15" s="21">
        <v>0</v>
      </c>
      <c r="AW15" s="21">
        <v>2.0958083832335328E-2</v>
      </c>
      <c r="AX15" s="21">
        <v>2.5839793281653745E-2</v>
      </c>
      <c r="AY15" s="21">
        <v>7.8328981723237601E-2</v>
      </c>
      <c r="AZ15" s="21">
        <v>6.6666666666666666E-2</v>
      </c>
      <c r="BA15" s="34">
        <v>8.7999999999999995E-2</v>
      </c>
      <c r="BB15" s="33">
        <f t="shared" si="3"/>
        <v>2.4195587722824641E-2</v>
      </c>
      <c r="BC15" s="34">
        <v>8.3333333333333301E-2</v>
      </c>
      <c r="BD15" s="34">
        <v>8.4084084084084271E-2</v>
      </c>
      <c r="BE15" s="34">
        <v>8.895705521472258E-2</v>
      </c>
    </row>
    <row r="16" spans="1:57" x14ac:dyDescent="0.25">
      <c r="A16" t="s">
        <v>25</v>
      </c>
      <c r="B16" t="s">
        <v>23</v>
      </c>
      <c r="C16" s="22">
        <v>-107.80999999999995</v>
      </c>
      <c r="D16" s="22">
        <v>-119.38</v>
      </c>
      <c r="E16" s="22">
        <v>-241.28999999999996</v>
      </c>
      <c r="F16" s="22">
        <v>-198.13</v>
      </c>
      <c r="G16" s="22">
        <v>-198.13</v>
      </c>
      <c r="H16" s="22">
        <v>-135.25</v>
      </c>
      <c r="I16" s="22">
        <v>-129.17000000000007</v>
      </c>
      <c r="J16" s="22">
        <v>-161.63</v>
      </c>
      <c r="K16" s="22">
        <v>-167.36</v>
      </c>
      <c r="L16" s="22">
        <v>-196.69999999999993</v>
      </c>
      <c r="M16" s="22">
        <v>-196.39999999999998</v>
      </c>
      <c r="N16" s="22">
        <v>-178.19999999999993</v>
      </c>
      <c r="O16" s="29">
        <f t="shared" si="0"/>
        <v>-169.12083333333331</v>
      </c>
      <c r="P16" s="22">
        <v>-202.06</v>
      </c>
      <c r="Q16" s="22">
        <v>-194.04</v>
      </c>
      <c r="R16" s="22">
        <v>-194.04</v>
      </c>
      <c r="S16" s="22">
        <v>-256.92</v>
      </c>
      <c r="T16" s="22">
        <v>-256.92</v>
      </c>
      <c r="U16" s="22">
        <v>-256.92</v>
      </c>
      <c r="V16" s="22">
        <v>-402.70566300000007</v>
      </c>
      <c r="W16" s="22">
        <v>-402.70566300000007</v>
      </c>
      <c r="X16" s="22">
        <v>-402.70566300000007</v>
      </c>
      <c r="Y16" s="22">
        <v>-795.78757099999996</v>
      </c>
      <c r="Z16" s="22">
        <v>-785.08176200000003</v>
      </c>
      <c r="AA16" s="22">
        <v>-796.79073200000005</v>
      </c>
      <c r="AB16" s="29">
        <f t="shared" si="1"/>
        <v>-412.22308783333341</v>
      </c>
      <c r="AC16" s="22">
        <v>-666.33063199999992</v>
      </c>
      <c r="AD16" s="22">
        <v>-472.16011600000002</v>
      </c>
      <c r="AE16" s="22">
        <v>-328.322903</v>
      </c>
      <c r="AF16" s="22">
        <v>-498.51574599999981</v>
      </c>
      <c r="AG16" s="35">
        <v>-1717.9801039999998</v>
      </c>
      <c r="AH16" s="35">
        <v>-1717.9801039999998</v>
      </c>
      <c r="AI16" s="35">
        <v>-159.84950700000013</v>
      </c>
      <c r="AJ16" s="35">
        <v>-1587.29864</v>
      </c>
      <c r="AK16" s="35">
        <v>-1587.140688</v>
      </c>
      <c r="AL16" s="35">
        <v>-2286.5051360000007</v>
      </c>
      <c r="AM16" s="35">
        <v>-1266.466406</v>
      </c>
      <c r="AN16" s="35">
        <v>413.79046599999992</v>
      </c>
      <c r="AO16" s="29">
        <f t="shared" si="2"/>
        <v>-989.56329300000004</v>
      </c>
      <c r="AP16" s="22">
        <v>79.019338000000062</v>
      </c>
      <c r="AQ16" s="22">
        <v>-175.63570900000013</v>
      </c>
      <c r="AR16" s="22">
        <v>0</v>
      </c>
      <c r="AS16" s="22">
        <v>0</v>
      </c>
      <c r="AT16" s="22">
        <v>0</v>
      </c>
      <c r="AU16" s="22">
        <v>-14.255910000000085</v>
      </c>
      <c r="AV16" s="22">
        <v>0</v>
      </c>
      <c r="AW16" s="22">
        <v>-911.14085299999999</v>
      </c>
      <c r="AX16" s="22">
        <v>-876.93040599999995</v>
      </c>
      <c r="AY16" s="22">
        <v>-880.143013</v>
      </c>
      <c r="AZ16" s="22">
        <v>-875.26714600000003</v>
      </c>
      <c r="BA16" s="35">
        <v>-857.36574099999996</v>
      </c>
      <c r="BB16" s="29">
        <f t="shared" si="3"/>
        <v>-375.97661999999997</v>
      </c>
      <c r="BC16" s="35">
        <v>-731.55831399999988</v>
      </c>
      <c r="BD16" s="35">
        <v>-648.63339300000007</v>
      </c>
      <c r="BE16" s="35">
        <v>-553.04369799999995</v>
      </c>
    </row>
    <row r="17" spans="1:57" x14ac:dyDescent="0.25">
      <c r="A17" s="4" t="s">
        <v>25</v>
      </c>
      <c r="B17" s="4" t="s">
        <v>24</v>
      </c>
      <c r="C17" s="23">
        <v>-0.10592870617827381</v>
      </c>
      <c r="D17" s="23">
        <v>-0.11734754059686234</v>
      </c>
      <c r="E17" s="23">
        <v>-0.23728930236217372</v>
      </c>
      <c r="F17" s="23">
        <v>-0.2058878543519827</v>
      </c>
      <c r="G17" s="23">
        <v>-0.2058878543519827</v>
      </c>
      <c r="H17" s="23">
        <v>-0.14054576440269348</v>
      </c>
      <c r="I17" s="23">
        <v>-0.1397233009183641</v>
      </c>
      <c r="J17" s="23">
        <v>-0.17483531104308414</v>
      </c>
      <c r="K17" s="23">
        <v>-0.18103345700779908</v>
      </c>
      <c r="L17" s="23">
        <v>-0.20622555854939656</v>
      </c>
      <c r="M17" s="23">
        <v>-0.20597581567052256</v>
      </c>
      <c r="N17" s="23">
        <v>-0.1869786475001311</v>
      </c>
      <c r="O17" s="36">
        <f t="shared" si="0"/>
        <v>-0.17563825941110553</v>
      </c>
      <c r="P17" s="23">
        <v>-0.20599999999999999</v>
      </c>
      <c r="Q17" s="23">
        <v>-0.19800000000000001</v>
      </c>
      <c r="R17" s="23">
        <v>-0.19800000000000001</v>
      </c>
      <c r="S17" s="23">
        <v>-0.245</v>
      </c>
      <c r="T17" s="23">
        <v>-0.245</v>
      </c>
      <c r="U17" s="23">
        <v>-0.245</v>
      </c>
      <c r="V17" s="23">
        <v>-0.33379646755418763</v>
      </c>
      <c r="W17" s="23">
        <v>-0.33379646755418763</v>
      </c>
      <c r="X17" s="23">
        <v>-0.33379646755418763</v>
      </c>
      <c r="Y17" s="23">
        <v>-0.5045345254167779</v>
      </c>
      <c r="Z17" s="23">
        <v>-0.50226924097845704</v>
      </c>
      <c r="AA17" s="23">
        <v>-0.50484944643520369</v>
      </c>
      <c r="AB17" s="36">
        <f t="shared" si="1"/>
        <v>-0.32083688462441678</v>
      </c>
      <c r="AC17" s="23">
        <v>-0.3409365820035859</v>
      </c>
      <c r="AD17" s="23">
        <v>-0.2381253104574485</v>
      </c>
      <c r="AE17" s="23">
        <v>-0.1633661112655109</v>
      </c>
      <c r="AF17" s="23">
        <v>-0.21420708306497072</v>
      </c>
      <c r="AG17" s="37">
        <v>-0.73819836110726789</v>
      </c>
      <c r="AH17" s="37">
        <v>-0.73819836110726789</v>
      </c>
      <c r="AI17" s="37">
        <v>-8.3953450214991371E-2</v>
      </c>
      <c r="AJ17" s="37">
        <v>-0.83365410285290009</v>
      </c>
      <c r="AK17" s="37">
        <v>-0.83357114597916837</v>
      </c>
      <c r="AL17" s="37">
        <v>-0.55485200000053958</v>
      </c>
      <c r="AM17" s="37">
        <v>-0.40579875938539905</v>
      </c>
      <c r="AN17" s="37">
        <v>0.1877327903657752</v>
      </c>
      <c r="AO17" s="36">
        <f t="shared" si="2"/>
        <v>-0.4130940397561062</v>
      </c>
      <c r="AP17" s="23">
        <v>2.8576874114671205E-2</v>
      </c>
      <c r="AQ17" s="23">
        <v>-0.1065889995479337</v>
      </c>
      <c r="AR17" s="23">
        <v>0</v>
      </c>
      <c r="AS17" s="23">
        <v>0</v>
      </c>
      <c r="AT17" s="23">
        <v>0</v>
      </c>
      <c r="AU17" s="23">
        <v>-8.0570449208958572E-3</v>
      </c>
      <c r="AV17" s="23">
        <v>0</v>
      </c>
      <c r="AW17" s="23">
        <v>-0.5357917813026003</v>
      </c>
      <c r="AX17" s="23">
        <v>-0.5262614495748944</v>
      </c>
      <c r="AY17" s="23">
        <v>-0.51446533667394734</v>
      </c>
      <c r="AZ17" s="23">
        <v>-0.51035040133641651</v>
      </c>
      <c r="BA17" s="37">
        <v>-0.5020413965833137</v>
      </c>
      <c r="BB17" s="36">
        <f t="shared" si="3"/>
        <v>-0.22291496131877753</v>
      </c>
      <c r="BC17" s="37">
        <v>-0.45794027789863956</v>
      </c>
      <c r="BD17" s="37">
        <v>-0.4390817710201646</v>
      </c>
      <c r="BE17" s="37">
        <v>-0.38646026642753467</v>
      </c>
    </row>
    <row r="18" spans="1:57" x14ac:dyDescent="0.25">
      <c r="A18" t="s">
        <v>26</v>
      </c>
      <c r="B18" t="s">
        <v>21</v>
      </c>
      <c r="C18">
        <v>53</v>
      </c>
      <c r="D18">
        <v>56</v>
      </c>
      <c r="E18">
        <v>65</v>
      </c>
      <c r="F18">
        <v>64</v>
      </c>
      <c r="G18">
        <v>73</v>
      </c>
      <c r="H18">
        <v>78</v>
      </c>
      <c r="I18">
        <v>64</v>
      </c>
      <c r="J18">
        <v>67</v>
      </c>
      <c r="K18">
        <v>78</v>
      </c>
      <c r="L18">
        <v>57</v>
      </c>
      <c r="M18">
        <v>59</v>
      </c>
      <c r="N18">
        <v>57</v>
      </c>
      <c r="O18" s="14">
        <f>+AVERAGE(C18:N18)</f>
        <v>64.25</v>
      </c>
      <c r="P18">
        <v>59</v>
      </c>
      <c r="Q18">
        <v>60</v>
      </c>
      <c r="R18">
        <v>59</v>
      </c>
      <c r="S18">
        <v>81</v>
      </c>
      <c r="T18">
        <v>70</v>
      </c>
      <c r="U18">
        <v>66</v>
      </c>
      <c r="V18">
        <v>154</v>
      </c>
      <c r="W18">
        <v>120</v>
      </c>
      <c r="X18">
        <v>109</v>
      </c>
      <c r="Y18">
        <v>289</v>
      </c>
      <c r="Z18">
        <v>157</v>
      </c>
      <c r="AA18">
        <v>130</v>
      </c>
      <c r="AB18" s="16">
        <f t="shared" si="1"/>
        <v>112.83333333333333</v>
      </c>
      <c r="AC18">
        <v>111</v>
      </c>
      <c r="AD18">
        <v>102</v>
      </c>
      <c r="AE18">
        <v>57</v>
      </c>
      <c r="AF18">
        <v>91</v>
      </c>
      <c r="AG18" s="32">
        <v>74</v>
      </c>
      <c r="AH18" s="32">
        <v>77</v>
      </c>
      <c r="AI18" s="32">
        <v>54</v>
      </c>
      <c r="AJ18" s="32">
        <v>44</v>
      </c>
      <c r="AK18" s="32">
        <v>18</v>
      </c>
      <c r="AL18" s="32">
        <v>28</v>
      </c>
      <c r="AM18" s="32">
        <v>11</v>
      </c>
      <c r="AN18" s="32">
        <v>3</v>
      </c>
      <c r="AO18" s="16">
        <f t="shared" si="2"/>
        <v>55.833333333333336</v>
      </c>
      <c r="AP18">
        <v>5</v>
      </c>
      <c r="AQ18">
        <v>12</v>
      </c>
      <c r="AR18">
        <v>7</v>
      </c>
      <c r="AS18" s="31">
        <v>0</v>
      </c>
      <c r="AT18" s="31">
        <v>0</v>
      </c>
      <c r="AU18">
        <v>2</v>
      </c>
      <c r="AV18">
        <v>1</v>
      </c>
      <c r="AW18">
        <v>10</v>
      </c>
      <c r="AX18">
        <v>13</v>
      </c>
      <c r="AY18">
        <v>59</v>
      </c>
      <c r="AZ18">
        <v>55</v>
      </c>
      <c r="BA18" s="32">
        <v>56</v>
      </c>
      <c r="BB18" s="16">
        <f t="shared" si="3"/>
        <v>18.333333333333332</v>
      </c>
      <c r="BC18" s="32">
        <v>41</v>
      </c>
      <c r="BD18" s="32">
        <v>47</v>
      </c>
      <c r="BE18" s="32">
        <v>51</v>
      </c>
    </row>
    <row r="19" spans="1:57" x14ac:dyDescent="0.25">
      <c r="A19" t="s">
        <v>26</v>
      </c>
      <c r="B19" t="s">
        <v>22</v>
      </c>
      <c r="C19" s="21">
        <v>8.48E-2</v>
      </c>
      <c r="D19" s="21">
        <v>8.575803981623277E-2</v>
      </c>
      <c r="E19" s="21">
        <v>0.10015408320493066</v>
      </c>
      <c r="F19" s="21">
        <v>0.10902896081771721</v>
      </c>
      <c r="G19" s="21">
        <v>0.11967213114754098</v>
      </c>
      <c r="H19" s="21">
        <v>0.12168486739469579</v>
      </c>
      <c r="I19" s="21">
        <v>9.7709923664122136E-2</v>
      </c>
      <c r="J19" s="21">
        <v>0.1006006006006006</v>
      </c>
      <c r="K19" s="21">
        <v>0.11126961483594865</v>
      </c>
      <c r="L19" s="21">
        <v>8.4947839046199708E-2</v>
      </c>
      <c r="M19" s="21">
        <v>8.0491132332878579E-2</v>
      </c>
      <c r="N19" s="21">
        <v>7.8296703296703296E-2</v>
      </c>
      <c r="O19" s="33">
        <f t="shared" ref="O19:O21" si="4">+AVERAGE(C19:N19)</f>
        <v>9.786782467979753E-2</v>
      </c>
      <c r="P19" s="21">
        <v>9.1999999999999998E-2</v>
      </c>
      <c r="Q19" s="21">
        <v>8.8999999999999996E-2</v>
      </c>
      <c r="R19" s="21">
        <v>0.09</v>
      </c>
      <c r="S19" s="21">
        <v>0.123</v>
      </c>
      <c r="T19" s="21">
        <v>0.105</v>
      </c>
      <c r="U19" s="21">
        <v>9.4E-2</v>
      </c>
      <c r="V19" s="21">
        <v>0.18576598311218334</v>
      </c>
      <c r="W19" s="21">
        <v>0.14475271411338964</v>
      </c>
      <c r="X19" s="21">
        <v>0.13148371531966224</v>
      </c>
      <c r="Y19" s="21">
        <v>0.3486127864897467</v>
      </c>
      <c r="Z19" s="21">
        <v>0.18938480096501809</v>
      </c>
      <c r="AA19" s="21">
        <v>0.15681544028950542</v>
      </c>
      <c r="AB19" s="33">
        <f t="shared" si="1"/>
        <v>0.14581795335745881</v>
      </c>
      <c r="AC19" s="21">
        <v>0.21142857142857144</v>
      </c>
      <c r="AD19" s="21">
        <v>0.16693944353518822</v>
      </c>
      <c r="AE19" s="21">
        <v>9.5477386934673364E-2</v>
      </c>
      <c r="AF19" s="21">
        <v>0.16049382716049382</v>
      </c>
      <c r="AG19" s="38">
        <v>0.12478920741989882</v>
      </c>
      <c r="AH19" s="38">
        <v>0.1173780487804878</v>
      </c>
      <c r="AI19" s="38">
        <v>8.598726114649681E-2</v>
      </c>
      <c r="AJ19" s="38">
        <v>7.407407407407407E-2</v>
      </c>
      <c r="AK19" s="38">
        <v>3.1468531468531472E-2</v>
      </c>
      <c r="AL19" s="38">
        <v>5.5776892430278883E-2</v>
      </c>
      <c r="AM19" s="38">
        <v>1.8333333333333333E-2</v>
      </c>
      <c r="AN19" s="38">
        <v>4.9099836333878887E-3</v>
      </c>
      <c r="AO19" s="33">
        <f t="shared" si="2"/>
        <v>9.5588046778784672E-2</v>
      </c>
      <c r="AP19" s="21">
        <v>8.8339222614840993E-3</v>
      </c>
      <c r="AQ19" s="21">
        <v>2.0477815699658702E-2</v>
      </c>
      <c r="AR19" s="21">
        <v>1.0937499999999999E-2</v>
      </c>
      <c r="AS19" s="31">
        <v>0</v>
      </c>
      <c r="AT19" s="31">
        <v>0</v>
      </c>
      <c r="AU19" s="21">
        <v>2.6809651474530832E-3</v>
      </c>
      <c r="AV19" s="21">
        <v>1.4104372355430183E-3</v>
      </c>
      <c r="AW19" s="21">
        <v>9.7751710654936461E-3</v>
      </c>
      <c r="AX19" s="21">
        <v>1.2206572769953052E-2</v>
      </c>
      <c r="AY19" s="21">
        <v>4.2630057803468208E-2</v>
      </c>
      <c r="AZ19" s="21">
        <v>3.8220986796386379E-2</v>
      </c>
      <c r="BA19" s="38">
        <v>3.9631988676574664E-2</v>
      </c>
      <c r="BB19" s="33">
        <f t="shared" si="3"/>
        <v>1.556711812133457E-2</v>
      </c>
      <c r="BC19" s="38">
        <v>3.7788018433179721E-2</v>
      </c>
      <c r="BD19" s="38">
        <v>4.1083916083916081E-2</v>
      </c>
      <c r="BE19" s="38">
        <v>4.3478260869565216E-2</v>
      </c>
    </row>
    <row r="20" spans="1:57" x14ac:dyDescent="0.25">
      <c r="A20" t="s">
        <v>26</v>
      </c>
      <c r="B20" t="s">
        <v>23</v>
      </c>
      <c r="C20" s="22">
        <v>-107.80999999999995</v>
      </c>
      <c r="D20" s="22">
        <v>-119.38</v>
      </c>
      <c r="E20" s="22">
        <v>-241.28999999999996</v>
      </c>
      <c r="F20" s="22">
        <v>-198.13</v>
      </c>
      <c r="G20" s="22">
        <v>-198.13</v>
      </c>
      <c r="H20" s="22">
        <v>-135.25</v>
      </c>
      <c r="I20" s="22">
        <v>-129.17000000000007</v>
      </c>
      <c r="J20" s="22">
        <v>-161.63</v>
      </c>
      <c r="K20" s="22">
        <v>-167.36</v>
      </c>
      <c r="L20" s="22">
        <v>-196.69999999999993</v>
      </c>
      <c r="M20" s="22">
        <v>-196.39999999999998</v>
      </c>
      <c r="N20" s="22">
        <v>-178.19999999999993</v>
      </c>
      <c r="O20" s="29">
        <f t="shared" si="4"/>
        <v>-169.12083333333331</v>
      </c>
      <c r="P20" s="22">
        <v>-202.06</v>
      </c>
      <c r="Q20" s="22">
        <v>-194.04</v>
      </c>
      <c r="R20" s="22">
        <v>-194.04</v>
      </c>
      <c r="S20" s="22">
        <v>-256.92</v>
      </c>
      <c r="T20" s="22">
        <v>-256.92</v>
      </c>
      <c r="U20" s="22">
        <v>-256.92</v>
      </c>
      <c r="V20" s="22">
        <v>-402.70566300000007</v>
      </c>
      <c r="W20" s="22">
        <v>-402.70566300000007</v>
      </c>
      <c r="X20" s="22">
        <v>-402.70566300000007</v>
      </c>
      <c r="Y20" s="22">
        <v>-795.78757099999996</v>
      </c>
      <c r="Z20" s="22">
        <v>-785.08176200000003</v>
      </c>
      <c r="AA20" s="22">
        <v>-796.79073200000005</v>
      </c>
      <c r="AB20" s="29">
        <f t="shared" si="1"/>
        <v>-412.22308783333341</v>
      </c>
      <c r="AC20" s="22">
        <v>-666.33063199999992</v>
      </c>
      <c r="AD20" s="22">
        <v>-472.16011600000002</v>
      </c>
      <c r="AE20" s="22">
        <v>-328.322903</v>
      </c>
      <c r="AF20" s="22">
        <v>-498.51574599999981</v>
      </c>
      <c r="AG20" s="39">
        <v>-1717.9801039999998</v>
      </c>
      <c r="AH20" s="39">
        <v>-1717.9801039999998</v>
      </c>
      <c r="AI20" s="39">
        <v>-159.84950700000013</v>
      </c>
      <c r="AJ20" s="39">
        <v>-1587.29864</v>
      </c>
      <c r="AK20" s="39">
        <v>-1587.140688</v>
      </c>
      <c r="AL20" s="39">
        <v>-2286.5051360000007</v>
      </c>
      <c r="AM20" s="39">
        <v>-1266.466406</v>
      </c>
      <c r="AN20" s="39">
        <v>-49.512000000000171</v>
      </c>
      <c r="AO20" s="29">
        <f t="shared" si="2"/>
        <v>-1028.1718318333335</v>
      </c>
      <c r="AP20" s="22">
        <v>-54.870707999999922</v>
      </c>
      <c r="AQ20" s="22">
        <v>-301.34538399999997</v>
      </c>
      <c r="AR20" s="22">
        <v>-107.69004900000004</v>
      </c>
      <c r="AS20" s="22">
        <v>0</v>
      </c>
      <c r="AT20" s="22">
        <v>0</v>
      </c>
      <c r="AU20" s="22">
        <v>-14.255910000000085</v>
      </c>
      <c r="AV20" s="22">
        <v>-3.7985839999998916</v>
      </c>
      <c r="AW20" s="22">
        <v>-911.14085299999999</v>
      </c>
      <c r="AX20" s="22">
        <v>-876.93040599999995</v>
      </c>
      <c r="AY20" s="22">
        <v>-880.143013</v>
      </c>
      <c r="AZ20" s="22">
        <v>-875.26714600000003</v>
      </c>
      <c r="BA20" s="39">
        <v>-857.36574099999996</v>
      </c>
      <c r="BB20" s="29">
        <f t="shared" si="3"/>
        <v>-406.90064949999993</v>
      </c>
      <c r="BC20" s="39">
        <v>-731.55831399999988</v>
      </c>
      <c r="BD20" s="39">
        <v>-648.63339300000007</v>
      </c>
      <c r="BE20" s="39">
        <v>-553.04369799999995</v>
      </c>
    </row>
    <row r="21" spans="1:57" x14ac:dyDescent="0.25">
      <c r="A21" t="s">
        <v>26</v>
      </c>
      <c r="B21" t="s">
        <v>24</v>
      </c>
      <c r="C21" s="21">
        <v>-0.10592870617827381</v>
      </c>
      <c r="D21" s="21">
        <v>-0.11734754059686234</v>
      </c>
      <c r="E21" s="21">
        <v>-0.23728930236217372</v>
      </c>
      <c r="F21" s="21">
        <v>-0.2058878543519827</v>
      </c>
      <c r="G21" s="21">
        <v>-0.2058878543519827</v>
      </c>
      <c r="H21" s="21">
        <v>-0.14054576440269348</v>
      </c>
      <c r="I21" s="21">
        <v>-0.1397233009183641</v>
      </c>
      <c r="J21" s="21">
        <v>-0.17483531104308414</v>
      </c>
      <c r="K21" s="21">
        <v>-0.18103345700779908</v>
      </c>
      <c r="L21" s="21">
        <v>-0.20622555854939656</v>
      </c>
      <c r="M21" s="21">
        <v>-0.20597581567052256</v>
      </c>
      <c r="N21" s="21">
        <v>-0.1869786475001311</v>
      </c>
      <c r="O21" s="33">
        <f t="shared" si="4"/>
        <v>-0.17563825941110553</v>
      </c>
      <c r="P21" s="21">
        <v>-0.20599999999999999</v>
      </c>
      <c r="Q21" s="21">
        <v>-0.19800000000000001</v>
      </c>
      <c r="R21" s="21">
        <v>-0.19800000000000001</v>
      </c>
      <c r="S21" s="21">
        <v>-0.245</v>
      </c>
      <c r="T21" s="21">
        <v>-0.245</v>
      </c>
      <c r="U21" s="21">
        <v>-0.245</v>
      </c>
      <c r="V21" s="21">
        <v>-0.33379646755418763</v>
      </c>
      <c r="W21" s="21">
        <v>-0.33379646755418763</v>
      </c>
      <c r="X21" s="21">
        <v>-0.33379646755418763</v>
      </c>
      <c r="Y21" s="21">
        <v>-0.5045345254167779</v>
      </c>
      <c r="Z21" s="21">
        <v>-0.50226924097845704</v>
      </c>
      <c r="AA21" s="21">
        <v>-0.50484944643520369</v>
      </c>
      <c r="AB21" s="33">
        <f t="shared" si="1"/>
        <v>-0.32083688462441678</v>
      </c>
      <c r="AC21" s="21">
        <v>-0.3409365820035859</v>
      </c>
      <c r="AD21" s="21">
        <v>-0.2381253104574485</v>
      </c>
      <c r="AE21" s="21">
        <v>-0.1633661112655109</v>
      </c>
      <c r="AF21" s="21">
        <v>-0.21420708306497072</v>
      </c>
      <c r="AG21" s="38">
        <v>-0.73819836110726789</v>
      </c>
      <c r="AH21" s="38">
        <v>-0.73819836110726789</v>
      </c>
      <c r="AI21" s="38">
        <v>-8.3953450214991371E-2</v>
      </c>
      <c r="AJ21" s="38">
        <v>-0.83365410285290009</v>
      </c>
      <c r="AK21" s="38">
        <v>-0.83357114597916837</v>
      </c>
      <c r="AL21" s="38">
        <v>-0.55485200000053958</v>
      </c>
      <c r="AM21" s="38">
        <v>-0.40579875938539905</v>
      </c>
      <c r="AN21" s="38">
        <v>-2.2463122474625324E-2</v>
      </c>
      <c r="AO21" s="33">
        <f t="shared" si="2"/>
        <v>-0.43061036582613954</v>
      </c>
      <c r="AP21" s="21">
        <v>-1.9843665548031728E-2</v>
      </c>
      <c r="AQ21" s="21">
        <v>-0.18287911485555497</v>
      </c>
      <c r="AR21" s="21">
        <v>-7.4560952954486365E-2</v>
      </c>
      <c r="AS21" s="21">
        <v>0</v>
      </c>
      <c r="AT21" s="21">
        <v>0</v>
      </c>
      <c r="AU21" s="21">
        <v>-8.0570449208958572E-3</v>
      </c>
      <c r="AV21" s="21">
        <v>-2.3684231935391033E-3</v>
      </c>
      <c r="AW21" s="21">
        <v>-0.5357917813026003</v>
      </c>
      <c r="AX21" s="21">
        <v>-0.5262614495748944</v>
      </c>
      <c r="AY21" s="21">
        <v>-0.51446533667394734</v>
      </c>
      <c r="AZ21" s="21">
        <v>-0.51035040133641651</v>
      </c>
      <c r="BA21" s="38">
        <v>-0.5020413965833137</v>
      </c>
      <c r="BB21" s="33">
        <f t="shared" si="3"/>
        <v>-0.23971829724530669</v>
      </c>
      <c r="BC21" s="38">
        <v>-0.45794027789863956</v>
      </c>
      <c r="BD21" s="38">
        <v>-0.4390817710201646</v>
      </c>
      <c r="BE21" s="38">
        <v>-0.38646026642753467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7"/>
  <sheetViews>
    <sheetView workbookViewId="0">
      <pane xSplit="3" topLeftCell="BB1" activePane="topRight" state="frozen"/>
      <selection pane="topRight" activeCell="BI9" sqref="BI9:BQ11"/>
    </sheetView>
  </sheetViews>
  <sheetFormatPr defaultRowHeight="15" x14ac:dyDescent="0.25"/>
  <cols>
    <col min="1" max="1" width="16" bestFit="1" customWidth="1"/>
    <col min="2" max="2" width="17.7109375" customWidth="1"/>
    <col min="3" max="3" width="18.28515625" customWidth="1"/>
    <col min="4" max="15" width="9.42578125" bestFit="1" customWidth="1"/>
    <col min="16" max="16" width="12" bestFit="1" customWidth="1"/>
    <col min="17" max="28" width="9.42578125" bestFit="1" customWidth="1"/>
    <col min="29" max="29" width="10.5703125" bestFit="1" customWidth="1"/>
    <col min="30" max="33" width="9.42578125" bestFit="1" customWidth="1"/>
    <col min="34" max="39" width="9.42578125" customWidth="1"/>
    <col min="40" max="40" width="9.42578125" bestFit="1" customWidth="1"/>
    <col min="41" max="41" width="9.42578125" customWidth="1"/>
    <col min="42" max="42" width="11.5703125" bestFit="1" customWidth="1"/>
    <col min="43" max="43" width="9.7109375" customWidth="1"/>
    <col min="44" max="53" width="9.42578125" bestFit="1" customWidth="1"/>
    <col min="54" max="54" width="9.42578125" customWidth="1"/>
    <col min="55" max="55" width="12.42578125" bestFit="1" customWidth="1"/>
    <col min="56" max="58" width="9.42578125" customWidth="1"/>
    <col min="59" max="60" width="8.85546875" customWidth="1"/>
    <col min="63" max="63" width="9.140625" customWidth="1"/>
    <col min="69" max="69" width="9.140625" customWidth="1"/>
  </cols>
  <sheetData>
    <row r="1" spans="1:58" s="2" customFormat="1" x14ac:dyDescent="0.25">
      <c r="A1" s="2" t="s">
        <v>0</v>
      </c>
      <c r="B1" s="2" t="s">
        <v>27</v>
      </c>
    </row>
    <row r="2" spans="1:58" s="2" customFormat="1" x14ac:dyDescent="0.25">
      <c r="A2" s="2" t="s">
        <v>2</v>
      </c>
      <c r="B2" s="2" t="s">
        <v>3</v>
      </c>
    </row>
    <row r="3" spans="1:58" s="2" customFormat="1" x14ac:dyDescent="0.25">
      <c r="A3" s="2" t="s">
        <v>4</v>
      </c>
      <c r="B3" s="2" t="s">
        <v>5</v>
      </c>
    </row>
    <row r="4" spans="1:58" s="2" customFormat="1" x14ac:dyDescent="0.25">
      <c r="A4" s="2" t="s">
        <v>6</v>
      </c>
      <c r="B4" s="2" t="s">
        <v>7</v>
      </c>
    </row>
    <row r="5" spans="1:58" s="2" customFormat="1" x14ac:dyDescent="0.25">
      <c r="A5" t="s">
        <v>8</v>
      </c>
      <c r="B5" t="s">
        <v>9</v>
      </c>
    </row>
    <row r="6" spans="1:58" s="2" customFormat="1" x14ac:dyDescent="0.25">
      <c r="A6" s="2" t="s">
        <v>10</v>
      </c>
      <c r="B6" s="2" t="s">
        <v>28</v>
      </c>
    </row>
    <row r="7" spans="1:58" s="2" customFormat="1" x14ac:dyDescent="0.25">
      <c r="A7" s="2" t="s">
        <v>12</v>
      </c>
      <c r="B7" s="2" t="s">
        <v>13</v>
      </c>
    </row>
    <row r="9" spans="1:58" s="12" customFormat="1" x14ac:dyDescent="0.25">
      <c r="A9" s="9" t="s">
        <v>14</v>
      </c>
      <c r="B9" s="13" t="s">
        <v>29</v>
      </c>
      <c r="C9" s="9" t="s">
        <v>30</v>
      </c>
      <c r="D9" s="10">
        <v>43831</v>
      </c>
      <c r="E9" s="10">
        <v>43862</v>
      </c>
      <c r="F9" s="10">
        <v>43891</v>
      </c>
      <c r="G9" s="10">
        <v>43922</v>
      </c>
      <c r="H9" s="10">
        <v>43952</v>
      </c>
      <c r="I9" s="10">
        <v>43983</v>
      </c>
      <c r="J9" s="10">
        <v>44013</v>
      </c>
      <c r="K9" s="10">
        <v>44044</v>
      </c>
      <c r="L9" s="10">
        <v>44075</v>
      </c>
      <c r="M9" s="10">
        <v>44105</v>
      </c>
      <c r="N9" s="10">
        <v>44136</v>
      </c>
      <c r="O9" s="10">
        <v>44166</v>
      </c>
      <c r="P9" s="11" t="s">
        <v>16</v>
      </c>
      <c r="Q9" s="10">
        <v>44197</v>
      </c>
      <c r="R9" s="10">
        <v>44228</v>
      </c>
      <c r="S9" s="10">
        <v>44256</v>
      </c>
      <c r="T9" s="10">
        <v>44287</v>
      </c>
      <c r="U9" s="10">
        <v>44317</v>
      </c>
      <c r="V9" s="10">
        <v>44348</v>
      </c>
      <c r="W9" s="10">
        <v>44378</v>
      </c>
      <c r="X9" s="10">
        <v>44409</v>
      </c>
      <c r="Y9" s="10">
        <v>44440</v>
      </c>
      <c r="Z9" s="10">
        <v>44470</v>
      </c>
      <c r="AA9" s="10">
        <v>44501</v>
      </c>
      <c r="AB9" s="10">
        <v>44531</v>
      </c>
      <c r="AC9" s="11" t="s">
        <v>17</v>
      </c>
      <c r="AD9" s="10">
        <v>44562</v>
      </c>
      <c r="AE9" s="10">
        <v>44593</v>
      </c>
      <c r="AF9" s="10">
        <v>44621</v>
      </c>
      <c r="AG9" s="10">
        <v>44652</v>
      </c>
      <c r="AH9" s="10">
        <v>44682</v>
      </c>
      <c r="AI9" s="10">
        <v>44713</v>
      </c>
      <c r="AJ9" s="10">
        <v>44743</v>
      </c>
      <c r="AK9" s="10">
        <v>44774</v>
      </c>
      <c r="AL9" s="10">
        <v>44805</v>
      </c>
      <c r="AM9" s="10">
        <v>44835</v>
      </c>
      <c r="AN9" s="10">
        <v>44866</v>
      </c>
      <c r="AO9" s="10">
        <v>44896</v>
      </c>
      <c r="AP9" s="11" t="s">
        <v>18</v>
      </c>
      <c r="AQ9" s="10">
        <v>44927</v>
      </c>
      <c r="AR9" s="10">
        <v>44958</v>
      </c>
      <c r="AS9" s="10">
        <v>44986</v>
      </c>
      <c r="AT9" s="10">
        <v>45017</v>
      </c>
      <c r="AU9" s="10">
        <v>45047</v>
      </c>
      <c r="AV9" s="10">
        <v>45078</v>
      </c>
      <c r="AW9" s="10">
        <v>45108</v>
      </c>
      <c r="AX9" s="10">
        <v>45139</v>
      </c>
      <c r="AY9" s="10">
        <v>45170</v>
      </c>
      <c r="AZ9" s="10">
        <v>45200</v>
      </c>
      <c r="BA9" s="10">
        <v>45231</v>
      </c>
      <c r="BB9" s="10">
        <v>45261</v>
      </c>
      <c r="BC9" s="11" t="s">
        <v>19</v>
      </c>
      <c r="BD9" s="10">
        <v>45292</v>
      </c>
      <c r="BE9" s="10">
        <v>45323</v>
      </c>
      <c r="BF9" s="10">
        <v>45352</v>
      </c>
    </row>
    <row r="10" spans="1:58" x14ac:dyDescent="0.25">
      <c r="A10" t="s">
        <v>20</v>
      </c>
      <c r="B10" s="2" t="s">
        <v>31</v>
      </c>
      <c r="C10" t="s">
        <v>32</v>
      </c>
      <c r="D10">
        <v>290</v>
      </c>
      <c r="E10">
        <v>299</v>
      </c>
      <c r="F10">
        <v>297</v>
      </c>
      <c r="G10">
        <v>263</v>
      </c>
      <c r="H10">
        <v>268</v>
      </c>
      <c r="I10">
        <v>276</v>
      </c>
      <c r="J10">
        <v>275</v>
      </c>
      <c r="K10">
        <v>279</v>
      </c>
      <c r="L10">
        <v>303</v>
      </c>
      <c r="M10">
        <v>289</v>
      </c>
      <c r="N10">
        <v>318</v>
      </c>
      <c r="O10">
        <v>320</v>
      </c>
      <c r="P10" s="14">
        <f>+AVERAGE(D10:O10)</f>
        <v>289.75</v>
      </c>
      <c r="Q10">
        <v>279</v>
      </c>
      <c r="R10">
        <v>273</v>
      </c>
      <c r="S10">
        <v>268</v>
      </c>
      <c r="T10">
        <v>267</v>
      </c>
      <c r="U10">
        <v>271</v>
      </c>
      <c r="V10">
        <v>285</v>
      </c>
      <c r="W10">
        <v>286</v>
      </c>
      <c r="X10">
        <v>303</v>
      </c>
      <c r="Y10">
        <v>322</v>
      </c>
      <c r="Z10">
        <v>315</v>
      </c>
      <c r="AA10">
        <v>338</v>
      </c>
      <c r="AB10">
        <v>375</v>
      </c>
      <c r="AC10" s="16">
        <v>298.5</v>
      </c>
      <c r="AD10">
        <v>300</v>
      </c>
      <c r="AE10">
        <v>354</v>
      </c>
      <c r="AF10">
        <v>367</v>
      </c>
      <c r="AG10">
        <v>368</v>
      </c>
      <c r="AH10">
        <v>385</v>
      </c>
      <c r="AI10">
        <v>424</v>
      </c>
      <c r="AJ10">
        <v>432</v>
      </c>
      <c r="AK10">
        <v>420</v>
      </c>
      <c r="AL10">
        <v>425</v>
      </c>
      <c r="AM10">
        <v>369</v>
      </c>
      <c r="AN10">
        <v>443</v>
      </c>
      <c r="AO10">
        <v>453</v>
      </c>
      <c r="AP10" s="16">
        <f>+AVERAGE(AD10:AO10)</f>
        <v>395</v>
      </c>
      <c r="AQ10">
        <v>417</v>
      </c>
      <c r="AR10">
        <v>429</v>
      </c>
      <c r="AS10">
        <v>459</v>
      </c>
      <c r="AT10">
        <v>473</v>
      </c>
      <c r="AU10">
        <v>497</v>
      </c>
      <c r="AV10">
        <v>507</v>
      </c>
      <c r="AW10">
        <v>500</v>
      </c>
      <c r="AX10">
        <v>689</v>
      </c>
      <c r="AY10">
        <v>678</v>
      </c>
      <c r="AZ10">
        <v>1001</v>
      </c>
      <c r="BA10">
        <v>1034</v>
      </c>
      <c r="BB10">
        <v>1038</v>
      </c>
      <c r="BC10" s="16">
        <f>AVERAGE(AQ10:BB10)</f>
        <v>643.5</v>
      </c>
      <c r="BD10">
        <v>785</v>
      </c>
      <c r="BE10">
        <v>811</v>
      </c>
      <c r="BF10">
        <v>847</v>
      </c>
    </row>
    <row r="11" spans="1:58" x14ac:dyDescent="0.25">
      <c r="A11" t="s">
        <v>20</v>
      </c>
      <c r="B11" s="2" t="s">
        <v>31</v>
      </c>
      <c r="C11" t="s">
        <v>33</v>
      </c>
      <c r="D11" s="1">
        <v>1146.6841237113413</v>
      </c>
      <c r="E11" s="1">
        <v>1143.0406333333337</v>
      </c>
      <c r="F11" s="1">
        <v>1146.3587583892609</v>
      </c>
      <c r="G11" s="1">
        <v>1067.1696969696975</v>
      </c>
      <c r="H11" s="1">
        <v>1067.83966542751</v>
      </c>
      <c r="I11" s="1">
        <v>1073.9567870036099</v>
      </c>
      <c r="J11" s="1">
        <v>1031.1259420289855</v>
      </c>
      <c r="K11" s="1">
        <v>1031.3601785714284</v>
      </c>
      <c r="L11" s="1">
        <v>1034.6104605263156</v>
      </c>
      <c r="M11" s="1">
        <v>1095.3337931034478</v>
      </c>
      <c r="N11" s="1">
        <v>1100.0332915360507</v>
      </c>
      <c r="O11" s="1">
        <v>1097.0436760124612</v>
      </c>
      <c r="P11" s="15">
        <f t="shared" ref="P11:P17" si="0">+AVERAGE(D11:O11)</f>
        <v>1086.2130838844535</v>
      </c>
      <c r="Q11" s="1">
        <v>1110.0697499999997</v>
      </c>
      <c r="R11" s="1">
        <v>1114.1635401459848</v>
      </c>
      <c r="S11" s="1">
        <v>1116.1639405204457</v>
      </c>
      <c r="T11" s="1">
        <v>1199.0065671641787</v>
      </c>
      <c r="U11" s="1">
        <v>1203.7928308823518</v>
      </c>
      <c r="V11" s="1">
        <v>1195.6104545454539</v>
      </c>
      <c r="W11" s="1">
        <v>1336.1355144965046</v>
      </c>
      <c r="X11" s="1">
        <v>1342.8852369240929</v>
      </c>
      <c r="Y11" s="1">
        <v>1348.4762420652173</v>
      </c>
      <c r="Z11" s="1">
        <v>1724.3351004222227</v>
      </c>
      <c r="AA11" s="1">
        <v>1725.7424462633135</v>
      </c>
      <c r="AB11" s="1">
        <v>1788.3887516346642</v>
      </c>
      <c r="AC11" s="15">
        <v>1350.3975312553689</v>
      </c>
      <c r="AD11" s="3">
        <v>2149.4974117466659</v>
      </c>
      <c r="AE11" s="3">
        <v>2193.5958591864401</v>
      </c>
      <c r="AF11" s="3">
        <v>2241.4619288882836</v>
      </c>
      <c r="AG11" s="3">
        <v>2567.8758492336929</v>
      </c>
      <c r="AH11" s="3">
        <v>2582.8204637064937</v>
      </c>
      <c r="AI11" s="3">
        <v>2598.990443613206</v>
      </c>
      <c r="AJ11" s="3">
        <v>2233.5686612939817</v>
      </c>
      <c r="AK11" s="3">
        <v>2262.444144088096</v>
      </c>
      <c r="AL11" s="1">
        <v>2358.2326826729418</v>
      </c>
      <c r="AM11" s="1">
        <v>4608.26603406504</v>
      </c>
      <c r="AN11" s="1">
        <v>3689.7593584717838</v>
      </c>
      <c r="AO11" s="1">
        <v>2727.958617726269</v>
      </c>
      <c r="AP11" s="15">
        <f t="shared" ref="AP11:AP17" si="1">+AVERAGE(AD11:AO11)</f>
        <v>2684.5392878910743</v>
      </c>
      <c r="AQ11" s="3">
        <v>3276.7257070023979</v>
      </c>
      <c r="AR11" s="3">
        <v>2135.9830440396263</v>
      </c>
      <c r="AS11" s="3">
        <v>1940.2144330370368</v>
      </c>
      <c r="AT11" s="3">
        <v>2066.843470169134</v>
      </c>
      <c r="AU11" s="3">
        <v>2371.0749026720318</v>
      </c>
      <c r="AV11" s="3">
        <v>2378.11</v>
      </c>
      <c r="AW11" s="3">
        <v>2191.117324878001</v>
      </c>
      <c r="AX11" s="3">
        <v>2208.9985229840322</v>
      </c>
      <c r="AY11" s="3">
        <v>2181.2769240265488</v>
      </c>
      <c r="AZ11" s="3">
        <v>2083.3707339370621</v>
      </c>
      <c r="BA11" s="3">
        <v>2081.31327286944</v>
      </c>
      <c r="BB11" s="1">
        <v>2084.0999448901721</v>
      </c>
      <c r="BC11" s="15">
        <f t="shared" ref="BC11:BC17" si="2">AVERAGE(AQ11:BB11)</f>
        <v>2249.9273567087903</v>
      </c>
      <c r="BD11" s="1">
        <v>1972.6171844368303</v>
      </c>
      <c r="BE11" s="1">
        <v>1852.1282214477765</v>
      </c>
      <c r="BF11" s="1">
        <v>1803.3834840490717</v>
      </c>
    </row>
    <row r="12" spans="1:58" x14ac:dyDescent="0.25">
      <c r="B12" s="2" t="s">
        <v>34</v>
      </c>
      <c r="C12" t="s">
        <v>35</v>
      </c>
      <c r="D12" s="7">
        <v>1017.76</v>
      </c>
      <c r="E12" s="7">
        <v>1017.32</v>
      </c>
      <c r="F12" s="7">
        <v>1016.86</v>
      </c>
      <c r="G12" s="7">
        <v>962.32</v>
      </c>
      <c r="H12" s="7">
        <v>962.32</v>
      </c>
      <c r="I12" s="7">
        <v>962.32</v>
      </c>
      <c r="J12" s="7">
        <v>924.47</v>
      </c>
      <c r="K12" s="7">
        <v>924.47</v>
      </c>
      <c r="L12" s="7">
        <v>924.47</v>
      </c>
      <c r="M12" s="7">
        <v>953.81</v>
      </c>
      <c r="N12" s="7">
        <v>953.51</v>
      </c>
      <c r="O12" s="7">
        <v>953.05</v>
      </c>
      <c r="P12" s="15">
        <f t="shared" si="0"/>
        <v>964.38999999999987</v>
      </c>
      <c r="Q12" s="7">
        <v>980.14</v>
      </c>
      <c r="R12" s="7">
        <v>980.23</v>
      </c>
      <c r="S12" s="7">
        <v>980.23</v>
      </c>
      <c r="T12" s="7">
        <v>1048.04</v>
      </c>
      <c r="U12" s="7">
        <v>1048.04</v>
      </c>
      <c r="V12" s="7">
        <v>1048.04</v>
      </c>
      <c r="W12" s="7">
        <v>1206.4407570000001</v>
      </c>
      <c r="X12" s="7">
        <v>1206.4407570000001</v>
      </c>
      <c r="Y12" s="7">
        <v>1206.4407570000001</v>
      </c>
      <c r="Z12" s="7">
        <v>1577.2707929999999</v>
      </c>
      <c r="AA12" s="7">
        <v>1564.4333939999999</v>
      </c>
      <c r="AB12" s="7">
        <v>1578.273954</v>
      </c>
      <c r="AC12" s="15">
        <v>1202.0017009999999</v>
      </c>
      <c r="AD12" s="3">
        <v>1954.412249</v>
      </c>
      <c r="AE12" s="3">
        <v>1982.8220490000001</v>
      </c>
      <c r="AF12" s="3">
        <v>2009.7369060000001</v>
      </c>
      <c r="AG12" s="3">
        <v>2327.2607929999999</v>
      </c>
      <c r="AH12" s="3">
        <v>2327.2607939999998</v>
      </c>
      <c r="AI12" s="3">
        <v>2327.2607939999998</v>
      </c>
      <c r="AJ12" s="3">
        <v>1904.0254640000001</v>
      </c>
      <c r="AK12" s="3">
        <v>1904.0254640000001</v>
      </c>
      <c r="AL12" s="7">
        <v>1904.0254640000001</v>
      </c>
      <c r="AM12" s="7">
        <v>4120.9279880000004</v>
      </c>
      <c r="AN12" s="7">
        <v>3120.922321</v>
      </c>
      <c r="AO12" s="7">
        <v>2204.145931</v>
      </c>
      <c r="AP12" s="15">
        <f t="shared" si="1"/>
        <v>2340.5688514166663</v>
      </c>
      <c r="AQ12" s="3">
        <v>2765.149809</v>
      </c>
      <c r="AR12" s="3">
        <v>1647.784572</v>
      </c>
      <c r="AS12" s="3">
        <v>1444.322326</v>
      </c>
      <c r="AT12" s="3">
        <v>1564.2260100000001</v>
      </c>
      <c r="AU12" s="3">
        <v>1824.12075</v>
      </c>
      <c r="AV12" s="3">
        <v>1769.37</v>
      </c>
      <c r="AW12" s="3">
        <v>1603.8451279999999</v>
      </c>
      <c r="AX12" s="3">
        <v>1700.55026</v>
      </c>
      <c r="AY12" s="3">
        <v>1666.3398139999999</v>
      </c>
      <c r="AZ12" s="3">
        <v>1710.791671</v>
      </c>
      <c r="BA12" s="3">
        <v>1715.0317580000001</v>
      </c>
      <c r="BB12" s="7">
        <v>1707.759055</v>
      </c>
      <c r="BC12" s="15">
        <f t="shared" si="2"/>
        <v>1759.9409294166664</v>
      </c>
      <c r="BD12" s="7">
        <v>1597.4972049999999</v>
      </c>
      <c r="BE12" s="7">
        <v>1477.2496510000001</v>
      </c>
      <c r="BF12" s="7">
        <v>1431.049311</v>
      </c>
    </row>
    <row r="13" spans="1:58" x14ac:dyDescent="0.25">
      <c r="A13" s="4" t="s">
        <v>20</v>
      </c>
      <c r="B13" s="5" t="s">
        <v>31</v>
      </c>
      <c r="C13" s="4" t="s">
        <v>36</v>
      </c>
      <c r="D13" s="6">
        <v>885.87</v>
      </c>
      <c r="E13" s="6">
        <v>885.58</v>
      </c>
      <c r="F13" s="6">
        <v>893.08</v>
      </c>
      <c r="G13" s="6">
        <v>846.79</v>
      </c>
      <c r="H13" s="6">
        <v>864.03</v>
      </c>
      <c r="I13" s="6">
        <v>846.79</v>
      </c>
      <c r="J13" s="6">
        <v>800.69</v>
      </c>
      <c r="K13" s="6">
        <v>808.94</v>
      </c>
      <c r="L13" s="6">
        <v>803.21</v>
      </c>
      <c r="M13" s="6">
        <v>838.28</v>
      </c>
      <c r="N13" s="6">
        <v>837.98</v>
      </c>
      <c r="O13" s="6">
        <v>876.29</v>
      </c>
      <c r="P13" s="17">
        <f t="shared" si="0"/>
        <v>848.9608333333332</v>
      </c>
      <c r="Q13" s="6">
        <v>898.83</v>
      </c>
      <c r="R13" s="6">
        <v>905.96</v>
      </c>
      <c r="S13" s="6">
        <v>905.96</v>
      </c>
      <c r="T13" s="6">
        <v>965.59</v>
      </c>
      <c r="U13" s="6">
        <v>965.59</v>
      </c>
      <c r="V13" s="6">
        <v>965.59</v>
      </c>
      <c r="W13" s="6">
        <v>1094.7863259999999</v>
      </c>
      <c r="X13" s="6">
        <v>1100.2798780000001</v>
      </c>
      <c r="Y13" s="6">
        <v>1109.6382819999999</v>
      </c>
      <c r="Z13" s="6">
        <v>1401.851465</v>
      </c>
      <c r="AA13" s="6">
        <v>1391.0951950000001</v>
      </c>
      <c r="AB13" s="6">
        <v>1402.653994</v>
      </c>
      <c r="AC13" s="17">
        <v>1092.3187616666667</v>
      </c>
      <c r="AD13" s="24">
        <v>1782.8644280000001</v>
      </c>
      <c r="AE13" s="20">
        <v>1808.0804539999999</v>
      </c>
      <c r="AF13" s="20">
        <v>1766.7129010000001</v>
      </c>
      <c r="AG13" s="20">
        <v>1979.00098</v>
      </c>
      <c r="AH13" s="20">
        <v>2120.9607940000001</v>
      </c>
      <c r="AI13" s="20">
        <v>2120.9607940000001</v>
      </c>
      <c r="AJ13" s="20">
        <v>1799.865845</v>
      </c>
      <c r="AK13" s="20">
        <v>1697.567513</v>
      </c>
      <c r="AL13" s="6">
        <v>1697.7254640000001</v>
      </c>
      <c r="AM13" s="6">
        <v>4048.8568879999998</v>
      </c>
      <c r="AN13" s="6">
        <v>3071.585321</v>
      </c>
      <c r="AO13" s="6">
        <v>2154.6339309999998</v>
      </c>
      <c r="AP13" s="17">
        <f t="shared" si="1"/>
        <v>2170.7346094166664</v>
      </c>
      <c r="AQ13" s="24">
        <v>2710.2791010000001</v>
      </c>
      <c r="AR13" s="20">
        <v>1346.4391880000001</v>
      </c>
      <c r="AS13" s="20">
        <v>1336.6322769999999</v>
      </c>
      <c r="AT13" s="20">
        <v>1575.573623</v>
      </c>
      <c r="AU13" s="20">
        <v>1838.165299</v>
      </c>
      <c r="AV13" s="20">
        <v>1759.55</v>
      </c>
      <c r="AW13" s="20">
        <v>1600.046544</v>
      </c>
      <c r="AX13" s="20">
        <v>1692.1593620000001</v>
      </c>
      <c r="AY13" s="20">
        <v>1604.573447</v>
      </c>
      <c r="AZ13" s="20">
        <v>1494.0185080000001</v>
      </c>
      <c r="BA13" s="20">
        <v>1499.137211</v>
      </c>
      <c r="BB13" s="6">
        <v>1501.6410040000001</v>
      </c>
      <c r="BC13" s="17">
        <f>AVERAGE(AQ13:BB13)</f>
        <v>1663.1846303333334</v>
      </c>
      <c r="BD13" s="6">
        <v>1389.167882</v>
      </c>
      <c r="BE13" s="6">
        <v>1263.732546</v>
      </c>
      <c r="BF13" s="6">
        <v>1204.9010000000001</v>
      </c>
    </row>
    <row r="14" spans="1:58" x14ac:dyDescent="0.25">
      <c r="A14" t="s">
        <v>25</v>
      </c>
      <c r="B14" s="2" t="s">
        <v>31</v>
      </c>
      <c r="C14" t="s">
        <v>32</v>
      </c>
      <c r="D14">
        <v>335</v>
      </c>
      <c r="E14">
        <v>354</v>
      </c>
      <c r="F14">
        <v>352</v>
      </c>
      <c r="G14">
        <v>324</v>
      </c>
      <c r="H14">
        <v>342</v>
      </c>
      <c r="I14">
        <v>365</v>
      </c>
      <c r="J14">
        <v>380</v>
      </c>
      <c r="K14">
        <v>387</v>
      </c>
      <c r="L14">
        <v>398</v>
      </c>
      <c r="M14">
        <v>382</v>
      </c>
      <c r="N14">
        <v>415</v>
      </c>
      <c r="O14">
        <v>408</v>
      </c>
      <c r="P14" s="18">
        <f t="shared" si="0"/>
        <v>370.16666666666669</v>
      </c>
      <c r="Q14">
        <v>364</v>
      </c>
      <c r="R14">
        <v>402</v>
      </c>
      <c r="S14">
        <v>391</v>
      </c>
      <c r="T14">
        <v>391</v>
      </c>
      <c r="U14">
        <v>397</v>
      </c>
      <c r="V14">
        <v>417</v>
      </c>
      <c r="W14">
        <v>390</v>
      </c>
      <c r="X14">
        <v>404</v>
      </c>
      <c r="Y14">
        <v>412</v>
      </c>
      <c r="Z14">
        <v>370</v>
      </c>
      <c r="AA14">
        <v>308</v>
      </c>
      <c r="AB14">
        <v>290</v>
      </c>
      <c r="AC14" s="26">
        <v>378</v>
      </c>
      <c r="AD14">
        <v>225</v>
      </c>
      <c r="AE14">
        <v>257</v>
      </c>
      <c r="AF14">
        <v>230</v>
      </c>
      <c r="AG14">
        <v>199</v>
      </c>
      <c r="AH14">
        <v>208</v>
      </c>
      <c r="AI14">
        <v>232</v>
      </c>
      <c r="AJ14">
        <v>196</v>
      </c>
      <c r="AK14">
        <v>174</v>
      </c>
      <c r="AL14">
        <v>147</v>
      </c>
      <c r="AM14">
        <v>133</v>
      </c>
      <c r="AN14">
        <v>157</v>
      </c>
      <c r="AO14">
        <v>158</v>
      </c>
      <c r="AP14" s="26">
        <f t="shared" si="1"/>
        <v>193</v>
      </c>
      <c r="AQ14">
        <v>149</v>
      </c>
      <c r="AR14">
        <v>157</v>
      </c>
      <c r="AS14">
        <v>181</v>
      </c>
      <c r="AT14">
        <v>192</v>
      </c>
      <c r="AU14">
        <v>226</v>
      </c>
      <c r="AV14">
        <v>239</v>
      </c>
      <c r="AW14">
        <v>209</v>
      </c>
      <c r="AX14">
        <v>334</v>
      </c>
      <c r="AY14">
        <v>387</v>
      </c>
      <c r="AZ14">
        <v>383</v>
      </c>
      <c r="BA14">
        <v>405</v>
      </c>
      <c r="BB14">
        <v>375</v>
      </c>
      <c r="BC14" s="26">
        <f t="shared" si="2"/>
        <v>269.75</v>
      </c>
      <c r="BD14">
        <v>300</v>
      </c>
      <c r="BE14">
        <v>333</v>
      </c>
      <c r="BF14">
        <v>326</v>
      </c>
    </row>
    <row r="15" spans="1:58" x14ac:dyDescent="0.25">
      <c r="A15" t="s">
        <v>25</v>
      </c>
      <c r="B15" s="2" t="s">
        <v>31</v>
      </c>
      <c r="C15" t="s">
        <v>33</v>
      </c>
      <c r="D15" s="1">
        <v>1216.0489253731344</v>
      </c>
      <c r="E15" s="1">
        <v>1226.2971751412426</v>
      </c>
      <c r="F15" s="1">
        <v>1223.7872727272725</v>
      </c>
      <c r="G15" s="1">
        <v>1177.2802160493825</v>
      </c>
      <c r="H15" s="1">
        <v>1168.3523684210527</v>
      </c>
      <c r="I15" s="1">
        <v>1160.6979999999992</v>
      </c>
      <c r="J15" s="1">
        <v>1167.2064736842094</v>
      </c>
      <c r="K15" s="1">
        <v>1178.9429715762269</v>
      </c>
      <c r="L15" s="1">
        <v>1165.2890703517583</v>
      </c>
      <c r="M15" s="1">
        <v>1179.6549214659688</v>
      </c>
      <c r="N15" s="1">
        <v>1210.2644819277104</v>
      </c>
      <c r="O15" s="1">
        <v>1211.1604411764699</v>
      </c>
      <c r="P15" s="15">
        <f>+AVERAGE(D15:O15)</f>
        <v>1190.415193157869</v>
      </c>
      <c r="Q15" s="1">
        <v>1191.5226373626369</v>
      </c>
      <c r="R15" s="1">
        <v>1213.7770398009943</v>
      </c>
      <c r="S15" s="1">
        <v>1222.6337851662397</v>
      </c>
      <c r="T15" s="1">
        <v>1237.3359079283905</v>
      </c>
      <c r="U15" s="1">
        <v>1242.9560453400511</v>
      </c>
      <c r="V15" s="1">
        <v>1254.7049160671477</v>
      </c>
      <c r="W15" s="1">
        <v>1288.9431288282037</v>
      </c>
      <c r="X15" s="1">
        <v>1345.5769606782153</v>
      </c>
      <c r="Y15" s="1">
        <v>1393.6155006286383</v>
      </c>
      <c r="Z15" s="1">
        <v>1535.4118855243228</v>
      </c>
      <c r="AA15" s="1">
        <v>1796.5792148279222</v>
      </c>
      <c r="AB15" s="1">
        <v>1916.3288357206889</v>
      </c>
      <c r="AC15" s="15">
        <v>1386.6154881561208</v>
      </c>
      <c r="AD15" s="3">
        <v>2208.3049847644452</v>
      </c>
      <c r="AE15" s="3">
        <v>2309.1970034863816</v>
      </c>
      <c r="AF15" s="3">
        <v>2571.789361291304</v>
      </c>
      <c r="AG15" s="3">
        <v>2837.7331642462304</v>
      </c>
      <c r="AH15" s="3">
        <v>2855.0504029230769</v>
      </c>
      <c r="AI15" s="3">
        <v>2859.5805384396544</v>
      </c>
      <c r="AJ15" s="3">
        <v>3032.7884742704068</v>
      </c>
      <c r="AK15" s="3">
        <v>3375.3319324252893</v>
      </c>
      <c r="AL15" s="1">
        <v>5077.2273164489789</v>
      </c>
      <c r="AM15" s="1">
        <v>5700.0677925263171</v>
      </c>
      <c r="AN15" s="1">
        <v>5551.1359241146511</v>
      </c>
      <c r="AO15" s="1">
        <v>5701.7253122215188</v>
      </c>
      <c r="AP15" s="15">
        <f t="shared" si="1"/>
        <v>3673.3276839298542</v>
      </c>
      <c r="AQ15" s="3">
        <v>5670.6837689328877</v>
      </c>
      <c r="AR15" s="3">
        <v>4793.4065025605096</v>
      </c>
      <c r="AS15" s="3">
        <v>4397.9640477845296</v>
      </c>
      <c r="AT15" s="3">
        <v>4362.2349230625005</v>
      </c>
      <c r="AU15" s="3">
        <v>4435.8790253805319</v>
      </c>
      <c r="AV15" s="3">
        <v>4205.3900000000003</v>
      </c>
      <c r="AW15" s="3">
        <v>4169.0303564306232</v>
      </c>
      <c r="AX15" s="3">
        <v>3563.8033795029978</v>
      </c>
      <c r="AY15" s="3">
        <v>3463.1205163746772</v>
      </c>
      <c r="AZ15" s="3">
        <v>3374.0905462245423</v>
      </c>
      <c r="BA15" s="3">
        <v>3344.1951657925933</v>
      </c>
      <c r="BB15" s="1">
        <v>3241.5132231626671</v>
      </c>
      <c r="BC15" s="15">
        <f t="shared" si="2"/>
        <v>4085.1092879340886</v>
      </c>
      <c r="BD15" s="1">
        <v>3026.6947745619336</v>
      </c>
      <c r="BE15" s="1">
        <v>2828.5211703615396</v>
      </c>
      <c r="BF15" s="1">
        <v>2742.8654470302276</v>
      </c>
    </row>
    <row r="16" spans="1:58" x14ac:dyDescent="0.25">
      <c r="B16" s="2" t="s">
        <v>34</v>
      </c>
      <c r="C16" t="s">
        <v>35</v>
      </c>
      <c r="D16" s="1">
        <v>1017.76</v>
      </c>
      <c r="E16" s="1">
        <v>1017.32</v>
      </c>
      <c r="F16" s="1">
        <v>1016.86</v>
      </c>
      <c r="G16" s="1">
        <v>962.32</v>
      </c>
      <c r="H16" s="1">
        <v>962.32</v>
      </c>
      <c r="I16" s="1">
        <v>962.32</v>
      </c>
      <c r="J16" s="1">
        <v>924.47</v>
      </c>
      <c r="K16" s="1">
        <v>924.47</v>
      </c>
      <c r="L16" s="1">
        <v>924.47</v>
      </c>
      <c r="M16" s="1">
        <v>953.81</v>
      </c>
      <c r="N16" s="1">
        <v>953.51</v>
      </c>
      <c r="O16" s="1">
        <v>953.05</v>
      </c>
      <c r="P16" s="15">
        <f t="shared" si="0"/>
        <v>964.38999999999987</v>
      </c>
      <c r="Q16" s="1">
        <v>980.14</v>
      </c>
      <c r="R16" s="1">
        <v>980.23</v>
      </c>
      <c r="S16" s="1">
        <v>980.23</v>
      </c>
      <c r="T16" s="1">
        <v>1048.04</v>
      </c>
      <c r="U16" s="1">
        <v>1048.04</v>
      </c>
      <c r="V16" s="1">
        <v>1048.04</v>
      </c>
      <c r="W16" s="1">
        <v>1206.4407570000001</v>
      </c>
      <c r="X16" s="1">
        <v>1206.4407570000001</v>
      </c>
      <c r="Y16" s="1">
        <v>1206.4407570000001</v>
      </c>
      <c r="Z16" s="1">
        <v>1577.2707929999999</v>
      </c>
      <c r="AA16" s="1">
        <v>1563.069561</v>
      </c>
      <c r="AB16" s="1">
        <v>1578.273954</v>
      </c>
      <c r="AC16" s="15">
        <v>1201.8880482500001</v>
      </c>
      <c r="AD16" s="3">
        <v>1954.412249</v>
      </c>
      <c r="AE16" s="3">
        <v>1982.8220490000001</v>
      </c>
      <c r="AF16" s="3">
        <v>2009.7369060000001</v>
      </c>
      <c r="AG16" s="3">
        <v>2327.2607929999999</v>
      </c>
      <c r="AH16" s="3">
        <v>2327.2607939999998</v>
      </c>
      <c r="AI16" s="3">
        <v>2327.2607939999998</v>
      </c>
      <c r="AJ16" s="3">
        <v>1904.0254640000001</v>
      </c>
      <c r="AK16" s="3">
        <v>1904.0254640000001</v>
      </c>
      <c r="AL16" s="1">
        <v>1904.0254640000001</v>
      </c>
      <c r="AM16" s="1">
        <v>4120.9279880000004</v>
      </c>
      <c r="AN16" s="1">
        <v>3120.922321</v>
      </c>
      <c r="AO16" s="1">
        <v>2204.145931</v>
      </c>
      <c r="AP16" s="15">
        <f t="shared" si="1"/>
        <v>2340.5688514166663</v>
      </c>
      <c r="AQ16" s="3">
        <v>2765.149809</v>
      </c>
      <c r="AR16" s="3">
        <v>1647.784572</v>
      </c>
      <c r="AS16" s="3">
        <v>1444.322326</v>
      </c>
      <c r="AT16" s="3">
        <v>1564.2260100000001</v>
      </c>
      <c r="AU16" s="3">
        <v>1824.12075</v>
      </c>
      <c r="AV16" s="3">
        <v>1769.37</v>
      </c>
      <c r="AW16" s="3">
        <v>1603.8451279999999</v>
      </c>
      <c r="AX16" s="3">
        <v>1700.55026</v>
      </c>
      <c r="AY16" s="3">
        <v>1666.3398139999999</v>
      </c>
      <c r="AZ16" s="3">
        <v>1710.791671</v>
      </c>
      <c r="BA16" s="3">
        <v>1715.0317580000001</v>
      </c>
      <c r="BB16" s="1">
        <v>1707.759055</v>
      </c>
      <c r="BC16" s="15">
        <f t="shared" si="2"/>
        <v>1759.9409294166664</v>
      </c>
      <c r="BD16" s="1">
        <v>1597.4972049999999</v>
      </c>
      <c r="BE16" s="1">
        <v>1477.2496510000001</v>
      </c>
      <c r="BF16" s="1">
        <v>1431.049311</v>
      </c>
    </row>
    <row r="17" spans="1:58" x14ac:dyDescent="0.25">
      <c r="A17" t="s">
        <v>25</v>
      </c>
      <c r="B17" s="2" t="s">
        <v>31</v>
      </c>
      <c r="C17" t="s">
        <v>36</v>
      </c>
      <c r="D17" s="8">
        <v>909.95</v>
      </c>
      <c r="E17" s="8">
        <v>897.94</v>
      </c>
      <c r="F17" s="8">
        <v>775.57</v>
      </c>
      <c r="G17" s="8">
        <v>764.19</v>
      </c>
      <c r="H17" s="8">
        <v>764.19</v>
      </c>
      <c r="I17" s="8">
        <v>827.07</v>
      </c>
      <c r="J17" s="8">
        <v>795.3</v>
      </c>
      <c r="K17" s="8">
        <v>762.84</v>
      </c>
      <c r="L17" s="8">
        <v>757.11</v>
      </c>
      <c r="M17" s="8">
        <v>757.11</v>
      </c>
      <c r="N17" s="8">
        <v>757.11</v>
      </c>
      <c r="O17" s="8">
        <v>774.85</v>
      </c>
      <c r="P17" s="19">
        <f t="shared" si="0"/>
        <v>795.26916666666659</v>
      </c>
      <c r="Q17" s="8">
        <v>778.08</v>
      </c>
      <c r="R17" s="8">
        <v>786.19</v>
      </c>
      <c r="S17" s="8">
        <v>786.19</v>
      </c>
      <c r="T17" s="8">
        <v>791.12</v>
      </c>
      <c r="U17" s="8">
        <v>791.12</v>
      </c>
      <c r="V17" s="8">
        <v>791.12</v>
      </c>
      <c r="W17" s="8">
        <v>803.735094</v>
      </c>
      <c r="X17" s="8">
        <v>803.735094</v>
      </c>
      <c r="Y17" s="8">
        <v>803.735094</v>
      </c>
      <c r="Z17" s="8">
        <v>781.48322199999996</v>
      </c>
      <c r="AA17" s="8">
        <v>777.987799</v>
      </c>
      <c r="AB17" s="8">
        <v>781.48322199999996</v>
      </c>
      <c r="AC17" s="19">
        <v>789.66496041666653</v>
      </c>
      <c r="AD17" s="3">
        <v>1288.0816170000001</v>
      </c>
      <c r="AE17" s="3">
        <v>1510.6619330000001</v>
      </c>
      <c r="AF17" s="3">
        <v>1681.4140030000001</v>
      </c>
      <c r="AG17" s="3">
        <v>1828.7450470000001</v>
      </c>
      <c r="AH17" s="3">
        <v>609.28069000000005</v>
      </c>
      <c r="AI17" s="3">
        <v>609.28069000000005</v>
      </c>
      <c r="AJ17" s="3">
        <v>1744.1759569999999</v>
      </c>
      <c r="AK17" s="3">
        <v>316.72682400000002</v>
      </c>
      <c r="AL17" s="8">
        <v>316.88477599999999</v>
      </c>
      <c r="AM17" s="8">
        <v>1834.4228519999999</v>
      </c>
      <c r="AN17" s="8">
        <v>1854.455915</v>
      </c>
      <c r="AO17" s="8">
        <v>2617.9363969999999</v>
      </c>
      <c r="AP17" s="19">
        <f t="shared" si="1"/>
        <v>1351.0055584166666</v>
      </c>
      <c r="AQ17" s="3">
        <v>2844.1691470000001</v>
      </c>
      <c r="AR17" s="3">
        <v>1472.1488629999999</v>
      </c>
      <c r="AS17" s="3">
        <v>1524.2951149999999</v>
      </c>
      <c r="AT17" s="3">
        <v>1799.567182</v>
      </c>
      <c r="AU17" s="3">
        <v>1943.260129</v>
      </c>
      <c r="AV17" s="3">
        <v>1755.12</v>
      </c>
      <c r="AW17" s="3">
        <v>1801.0361290000001</v>
      </c>
      <c r="AX17" s="3">
        <v>789.40940699999999</v>
      </c>
      <c r="AY17" s="3">
        <v>789.40940799999998</v>
      </c>
      <c r="AZ17" s="3">
        <v>830.64865799999995</v>
      </c>
      <c r="BA17" s="3">
        <v>839.76461200000006</v>
      </c>
      <c r="BB17" s="8">
        <v>850.39331400000003</v>
      </c>
      <c r="BC17" s="19">
        <f t="shared" si="2"/>
        <v>1436.6018303333333</v>
      </c>
      <c r="BD17" s="8">
        <v>865.93889100000001</v>
      </c>
      <c r="BE17" s="8">
        <v>828.61625800000002</v>
      </c>
      <c r="BF17" s="8">
        <v>878.00561300000004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4"/>
  <sheetViews>
    <sheetView topLeftCell="A4" workbookViewId="0">
      <pane xSplit="3" topLeftCell="BB1" activePane="topRight" state="frozen"/>
      <selection activeCell="A4" sqref="A4"/>
      <selection pane="topRight" activeCell="BJ9" sqref="BJ9:BR11"/>
    </sheetView>
  </sheetViews>
  <sheetFormatPr defaultColWidth="9.28515625" defaultRowHeight="15" x14ac:dyDescent="0.25"/>
  <cols>
    <col min="1" max="1" width="16" bestFit="1" customWidth="1"/>
    <col min="2" max="2" width="15.5703125" customWidth="1"/>
    <col min="3" max="3" width="13.28515625" customWidth="1"/>
    <col min="4" max="15" width="10.28515625" bestFit="1" customWidth="1"/>
    <col min="16" max="16" width="12.28515625" customWidth="1"/>
    <col min="17" max="28" width="9.42578125" bestFit="1" customWidth="1"/>
    <col min="29" max="29" width="12.28515625" customWidth="1"/>
    <col min="30" max="33" width="9.42578125" bestFit="1" customWidth="1"/>
    <col min="34" max="39" width="9.42578125" customWidth="1"/>
    <col min="40" max="40" width="9.42578125" bestFit="1" customWidth="1"/>
    <col min="41" max="41" width="9.42578125" customWidth="1"/>
    <col min="42" max="42" width="11.5703125" bestFit="1" customWidth="1"/>
    <col min="43" max="43" width="10.28515625" bestFit="1" customWidth="1"/>
    <col min="44" max="48" width="9.42578125" bestFit="1" customWidth="1"/>
    <col min="49" max="51" width="9.42578125" customWidth="1"/>
    <col min="52" max="53" width="9.42578125" bestFit="1" customWidth="1"/>
    <col min="54" max="54" width="9.42578125" customWidth="1"/>
    <col min="55" max="55" width="11.5703125" bestFit="1" customWidth="1"/>
    <col min="56" max="58" width="9.42578125" customWidth="1"/>
  </cols>
  <sheetData>
    <row r="1" spans="1:58" s="2" customFormat="1" x14ac:dyDescent="0.25">
      <c r="A1" s="2" t="s">
        <v>0</v>
      </c>
      <c r="B1" t="s">
        <v>37</v>
      </c>
    </row>
    <row r="2" spans="1:58" s="2" customFormat="1" x14ac:dyDescent="0.25">
      <c r="A2" s="2" t="s">
        <v>2</v>
      </c>
      <c r="B2" s="2" t="s">
        <v>3</v>
      </c>
    </row>
    <row r="3" spans="1:58" s="2" customFormat="1" x14ac:dyDescent="0.25">
      <c r="A3" s="2" t="s">
        <v>4</v>
      </c>
      <c r="B3" s="2" t="s">
        <v>5</v>
      </c>
    </row>
    <row r="4" spans="1:58" s="2" customFormat="1" x14ac:dyDescent="0.25">
      <c r="A4" s="2" t="s">
        <v>6</v>
      </c>
      <c r="B4" s="2" t="s">
        <v>7</v>
      </c>
    </row>
    <row r="5" spans="1:58" s="2" customFormat="1" x14ac:dyDescent="0.25">
      <c r="A5" t="s">
        <v>8</v>
      </c>
      <c r="B5" t="s">
        <v>9</v>
      </c>
    </row>
    <row r="6" spans="1:58" s="2" customFormat="1" x14ac:dyDescent="0.25">
      <c r="A6" s="2" t="s">
        <v>10</v>
      </c>
      <c r="B6" s="2" t="s">
        <v>38</v>
      </c>
    </row>
    <row r="7" spans="1:58" s="2" customFormat="1" x14ac:dyDescent="0.25">
      <c r="A7" s="2" t="s">
        <v>12</v>
      </c>
      <c r="B7" s="2" t="s">
        <v>13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8" x14ac:dyDescent="0.2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58" s="12" customFormat="1" x14ac:dyDescent="0.25">
      <c r="A9" s="9" t="s">
        <v>14</v>
      </c>
      <c r="B9" s="13" t="s">
        <v>29</v>
      </c>
      <c r="C9" s="9" t="s">
        <v>39</v>
      </c>
      <c r="D9" s="10">
        <v>43831</v>
      </c>
      <c r="E9" s="10">
        <v>43862</v>
      </c>
      <c r="F9" s="10">
        <v>43891</v>
      </c>
      <c r="G9" s="10">
        <v>43922</v>
      </c>
      <c r="H9" s="10">
        <v>43952</v>
      </c>
      <c r="I9" s="10">
        <v>43983</v>
      </c>
      <c r="J9" s="10">
        <v>44013</v>
      </c>
      <c r="K9" s="10">
        <v>44044</v>
      </c>
      <c r="L9" s="10">
        <v>44075</v>
      </c>
      <c r="M9" s="10">
        <v>44105</v>
      </c>
      <c r="N9" s="10">
        <v>44136</v>
      </c>
      <c r="O9" s="10">
        <v>44166</v>
      </c>
      <c r="P9" s="10" t="s">
        <v>16</v>
      </c>
      <c r="Q9" s="10">
        <v>44197</v>
      </c>
      <c r="R9" s="10">
        <v>44228</v>
      </c>
      <c r="S9" s="10">
        <v>44256</v>
      </c>
      <c r="T9" s="10">
        <v>44287</v>
      </c>
      <c r="U9" s="10">
        <v>44317</v>
      </c>
      <c r="V9" s="10">
        <v>44348</v>
      </c>
      <c r="W9" s="10">
        <v>44378</v>
      </c>
      <c r="X9" s="10">
        <v>44409</v>
      </c>
      <c r="Y9" s="10">
        <v>44440</v>
      </c>
      <c r="Z9" s="10">
        <v>44470</v>
      </c>
      <c r="AA9" s="10">
        <v>44501</v>
      </c>
      <c r="AB9" s="10">
        <v>44531</v>
      </c>
      <c r="AC9" s="11" t="s">
        <v>17</v>
      </c>
      <c r="AD9" s="10">
        <v>44562</v>
      </c>
      <c r="AE9" s="10">
        <v>44593</v>
      </c>
      <c r="AF9" s="10">
        <v>44621</v>
      </c>
      <c r="AG9" s="10">
        <v>44652</v>
      </c>
      <c r="AH9" s="10">
        <v>44682</v>
      </c>
      <c r="AI9" s="10">
        <v>44713</v>
      </c>
      <c r="AJ9" s="10">
        <v>44743</v>
      </c>
      <c r="AK9" s="10">
        <v>44774</v>
      </c>
      <c r="AL9" s="10">
        <v>44805</v>
      </c>
      <c r="AM9" s="10">
        <v>44835</v>
      </c>
      <c r="AN9" s="10">
        <v>44866</v>
      </c>
      <c r="AO9" s="10">
        <v>44896</v>
      </c>
      <c r="AP9" s="11" t="s">
        <v>18</v>
      </c>
      <c r="AQ9" s="10">
        <v>44927</v>
      </c>
      <c r="AR9" s="10">
        <v>44958</v>
      </c>
      <c r="AS9" s="10">
        <v>44986</v>
      </c>
      <c r="AT9" s="10">
        <v>45017</v>
      </c>
      <c r="AU9" s="10">
        <v>45047</v>
      </c>
      <c r="AV9" s="10">
        <v>45078</v>
      </c>
      <c r="AW9" s="10">
        <v>45108</v>
      </c>
      <c r="AX9" s="10">
        <v>45139</v>
      </c>
      <c r="AY9" s="10">
        <v>45170</v>
      </c>
      <c r="AZ9" s="10">
        <v>45200</v>
      </c>
      <c r="BA9" s="10">
        <v>45231</v>
      </c>
      <c r="BB9" s="10">
        <v>45261</v>
      </c>
      <c r="BC9" s="11" t="s">
        <v>19</v>
      </c>
      <c r="BD9" s="10">
        <v>45292</v>
      </c>
      <c r="BE9" s="10">
        <v>45323</v>
      </c>
      <c r="BF9" s="10">
        <v>45352</v>
      </c>
    </row>
    <row r="10" spans="1:58" ht="16.899999999999999" customHeight="1" x14ac:dyDescent="0.25">
      <c r="A10" t="s">
        <v>20</v>
      </c>
      <c r="B10" s="2" t="s">
        <v>31</v>
      </c>
      <c r="C10" t="s">
        <v>40</v>
      </c>
      <c r="D10" s="27">
        <v>981.06899999999996</v>
      </c>
      <c r="E10" s="27">
        <v>970.16166666666675</v>
      </c>
      <c r="F10" s="27">
        <v>977.00666666666689</v>
      </c>
      <c r="G10" s="27">
        <v>921.84629629629637</v>
      </c>
      <c r="H10" s="27">
        <v>926.22703703703723</v>
      </c>
      <c r="I10" s="27">
        <v>922.10172413793123</v>
      </c>
      <c r="J10" s="27">
        <v>885.42714285714317</v>
      </c>
      <c r="K10" s="27">
        <v>886.32107142857171</v>
      </c>
      <c r="L10" s="27">
        <v>881.68967741935501</v>
      </c>
      <c r="M10" s="27">
        <v>927.5506896551725</v>
      </c>
      <c r="N10" s="27">
        <v>928.19156249999992</v>
      </c>
      <c r="O10" s="27">
        <v>929.22727272727275</v>
      </c>
      <c r="P10" s="28">
        <f>+AVERAGE(D10:O10)</f>
        <v>928.06831728267605</v>
      </c>
      <c r="Q10" s="27">
        <v>957.30428571428581</v>
      </c>
      <c r="R10" s="27">
        <v>958.05178571428564</v>
      </c>
      <c r="S10" s="27">
        <v>957.23185185185184</v>
      </c>
      <c r="T10" s="27">
        <v>1023.4703703703707</v>
      </c>
      <c r="U10" s="27">
        <v>1024.3457142857146</v>
      </c>
      <c r="V10" s="27">
        <v>1025.8200000000002</v>
      </c>
      <c r="W10" s="27">
        <v>1173.2730303793103</v>
      </c>
      <c r="X10" s="27">
        <v>1174.5695988387095</v>
      </c>
      <c r="Y10" s="27">
        <v>1180.9076228571428</v>
      </c>
      <c r="Z10" s="27">
        <v>1528.44363403125</v>
      </c>
      <c r="AA10" s="27">
        <v>1525.3482748823528</v>
      </c>
      <c r="AB10" s="27">
        <v>1533.9256022105262</v>
      </c>
      <c r="AC10" s="29">
        <v>1171.8909809279833</v>
      </c>
      <c r="AD10" s="3">
        <v>1904.8535442666669</v>
      </c>
      <c r="AE10" s="3">
        <v>1942.5126599210528</v>
      </c>
      <c r="AF10" s="3">
        <v>1963.263183473684</v>
      </c>
      <c r="AG10" s="3">
        <v>2269.7489036756756</v>
      </c>
      <c r="AH10" s="3">
        <v>2298.4436094358975</v>
      </c>
      <c r="AI10" s="3">
        <v>2319.2241720465117</v>
      </c>
      <c r="AJ10" s="3">
        <v>1901.7551251136365</v>
      </c>
      <c r="AK10" s="27">
        <v>1905.4043637380951</v>
      </c>
      <c r="AL10" s="27">
        <v>1927.6192775000004</v>
      </c>
      <c r="AM10" s="27">
        <v>4155.9200506216221</v>
      </c>
      <c r="AN10" s="27">
        <v>3211.8535991777776</v>
      </c>
      <c r="AO10" s="27">
        <v>2287.0127838235289</v>
      </c>
      <c r="AP10" s="29">
        <f>+AVERAGE(AD10:AO10)</f>
        <v>2340.6342727328461</v>
      </c>
      <c r="AQ10" s="3">
        <v>2830.3601380833334</v>
      </c>
      <c r="AR10" s="3">
        <v>1676.3268040454545</v>
      </c>
      <c r="AS10" s="3">
        <v>1491.0774985217392</v>
      </c>
      <c r="AT10" s="3">
        <v>1636.5354280816325</v>
      </c>
      <c r="AU10" s="3">
        <v>1907.3002825199999</v>
      </c>
      <c r="AV10" s="3">
        <v>1843.4046111764708</v>
      </c>
      <c r="AW10" s="3">
        <v>1676.8809578235291</v>
      </c>
      <c r="AX10" s="3">
        <v>1775.0027912857147</v>
      </c>
      <c r="AY10" s="3">
        <v>1737.3912894637679</v>
      </c>
      <c r="AZ10" s="3">
        <v>1709.8959135940593</v>
      </c>
      <c r="BA10" s="3">
        <v>1716.9201374666666</v>
      </c>
      <c r="BB10" s="27">
        <v>1715.0982356261675</v>
      </c>
      <c r="BC10" s="29">
        <f>+AVERAGE(AQ10:BB10)</f>
        <v>1809.6828406407112</v>
      </c>
      <c r="BD10" s="27">
        <v>1603.0033035000004</v>
      </c>
      <c r="BE10" s="27">
        <v>1481.0926342474224</v>
      </c>
      <c r="BF10" s="27">
        <v>1435.1908115576928</v>
      </c>
    </row>
    <row r="11" spans="1:58" ht="16.899999999999999" customHeight="1" x14ac:dyDescent="0.25">
      <c r="A11" t="s">
        <v>20</v>
      </c>
      <c r="B11" s="2" t="s">
        <v>31</v>
      </c>
      <c r="C11" t="s">
        <v>41</v>
      </c>
      <c r="D11" s="27">
        <v>1146.6841237113413</v>
      </c>
      <c r="E11" s="27">
        <v>1143.0406333333337</v>
      </c>
      <c r="F11" s="27">
        <v>1146.3587583892609</v>
      </c>
      <c r="G11" s="27">
        <v>1067.1696969696975</v>
      </c>
      <c r="H11" s="27">
        <v>1067.83966542751</v>
      </c>
      <c r="I11" s="27">
        <v>1073.9567870036099</v>
      </c>
      <c r="J11" s="27">
        <v>1031.1259420289855</v>
      </c>
      <c r="K11" s="27">
        <v>1031.3601785714284</v>
      </c>
      <c r="L11" s="27">
        <v>1034.6104605263156</v>
      </c>
      <c r="M11" s="27">
        <v>1095.3337931034478</v>
      </c>
      <c r="N11" s="27">
        <v>1100.0332915360507</v>
      </c>
      <c r="O11" s="27">
        <v>1097.0436760124612</v>
      </c>
      <c r="P11" s="28">
        <f t="shared" ref="P11:P17" si="0">+AVERAGE(D11:O11)</f>
        <v>1086.2130838844535</v>
      </c>
      <c r="Q11" s="27">
        <v>1110.0697499999997</v>
      </c>
      <c r="R11" s="27">
        <v>1114.1635401459848</v>
      </c>
      <c r="S11" s="27">
        <v>1116.1639405204457</v>
      </c>
      <c r="T11" s="27">
        <v>1199.0065671641787</v>
      </c>
      <c r="U11" s="27">
        <v>1203.7928308823518</v>
      </c>
      <c r="V11" s="27">
        <v>1195.6104545454539</v>
      </c>
      <c r="W11" s="27">
        <v>1336.1355144965039</v>
      </c>
      <c r="X11" s="27">
        <v>1342.8852369240926</v>
      </c>
      <c r="Y11" s="27">
        <v>1348.4762420652171</v>
      </c>
      <c r="Z11" s="27">
        <v>1724.3351004222222</v>
      </c>
      <c r="AA11" s="27">
        <v>1725.7424462633132</v>
      </c>
      <c r="AB11" s="27">
        <v>1788.3887516346663</v>
      </c>
      <c r="AC11" s="29">
        <v>1350.3975312553689</v>
      </c>
      <c r="AD11" s="3">
        <v>2149.4974117466663</v>
      </c>
      <c r="AE11" s="3">
        <v>2193.5958591864401</v>
      </c>
      <c r="AF11" s="3">
        <v>2241.4619288882832</v>
      </c>
      <c r="AG11" s="3">
        <v>2567.8758492336956</v>
      </c>
      <c r="AH11" s="3">
        <v>2582.8204637064941</v>
      </c>
      <c r="AI11" s="3">
        <v>2598.9904436132083</v>
      </c>
      <c r="AJ11" s="3">
        <v>2233.5686612939817</v>
      </c>
      <c r="AK11" s="27">
        <v>2262.4441440880951</v>
      </c>
      <c r="AL11" s="27">
        <v>2358.2326826729418</v>
      </c>
      <c r="AM11" s="27">
        <v>4608.2660340650418</v>
      </c>
      <c r="AN11" s="27">
        <v>3689.7593584717838</v>
      </c>
      <c r="AO11" s="27">
        <v>2727.958617726269</v>
      </c>
      <c r="AP11" s="29">
        <f t="shared" ref="AP11:AP17" si="1">+AVERAGE(AD11:AO11)</f>
        <v>2684.5392878910748</v>
      </c>
      <c r="AQ11" s="3">
        <v>3276.7257070023979</v>
      </c>
      <c r="AR11" s="3">
        <v>2135.9830440396267</v>
      </c>
      <c r="AS11" s="3">
        <v>1940.2144330370375</v>
      </c>
      <c r="AT11" s="3">
        <v>2066.843470169134</v>
      </c>
      <c r="AU11" s="3">
        <v>2371.0749026720318</v>
      </c>
      <c r="AV11" s="3">
        <v>2378.1119780710055</v>
      </c>
      <c r="AW11" s="3">
        <v>2191.117324878001</v>
      </c>
      <c r="AX11" s="3">
        <v>2208.9985229840322</v>
      </c>
      <c r="AY11" s="3">
        <v>2181.2769240265488</v>
      </c>
      <c r="AZ11" s="3">
        <v>2083.3707339370621</v>
      </c>
      <c r="BA11" s="3">
        <v>2081.31327286944</v>
      </c>
      <c r="BB11" s="27">
        <v>2084.0999448901721</v>
      </c>
      <c r="BC11" s="29">
        <f t="shared" ref="BC11:BC17" si="2">+AVERAGE(AQ11:BB11)</f>
        <v>2249.9275215480407</v>
      </c>
      <c r="BD11" s="27">
        <v>1972.6171844368303</v>
      </c>
      <c r="BE11" s="27">
        <v>1852.1282214477765</v>
      </c>
      <c r="BF11" s="27">
        <v>1803.3834840490717</v>
      </c>
    </row>
    <row r="12" spans="1:58" ht="16.899999999999999" customHeight="1" x14ac:dyDescent="0.25">
      <c r="B12" s="2" t="s">
        <v>34</v>
      </c>
      <c r="C12" t="s">
        <v>35</v>
      </c>
      <c r="D12" s="27">
        <v>1017.76</v>
      </c>
      <c r="E12" s="27">
        <v>1017.32</v>
      </c>
      <c r="F12" s="27">
        <v>1016.86</v>
      </c>
      <c r="G12" s="27">
        <v>962.32</v>
      </c>
      <c r="H12" s="27">
        <v>962.32</v>
      </c>
      <c r="I12" s="27">
        <v>962.32</v>
      </c>
      <c r="J12" s="27">
        <v>924.47</v>
      </c>
      <c r="K12" s="27">
        <v>924.47</v>
      </c>
      <c r="L12" s="27">
        <v>924.47</v>
      </c>
      <c r="M12" s="27">
        <v>953.81</v>
      </c>
      <c r="N12" s="27">
        <v>953.51</v>
      </c>
      <c r="O12" s="27">
        <v>953.05</v>
      </c>
      <c r="P12" s="28">
        <f t="shared" si="0"/>
        <v>964.38999999999987</v>
      </c>
      <c r="Q12" s="27">
        <v>980.14</v>
      </c>
      <c r="R12" s="27">
        <v>980.23</v>
      </c>
      <c r="S12" s="27">
        <v>980.23</v>
      </c>
      <c r="T12" s="27">
        <v>1048.04</v>
      </c>
      <c r="U12" s="27">
        <v>1048.04</v>
      </c>
      <c r="V12" s="27">
        <v>1048.04</v>
      </c>
      <c r="W12" s="27">
        <v>1206.4407570000001</v>
      </c>
      <c r="X12" s="27">
        <v>1206.4407570000001</v>
      </c>
      <c r="Y12" s="27">
        <v>1206.4407570000001</v>
      </c>
      <c r="Z12" s="27">
        <v>1577.2707929999999</v>
      </c>
      <c r="AA12" s="27">
        <v>1564.4333939999999</v>
      </c>
      <c r="AB12" s="27">
        <v>1578.273954</v>
      </c>
      <c r="AC12" s="29">
        <v>1202.0017009999999</v>
      </c>
      <c r="AD12" s="3">
        <v>1954.412249</v>
      </c>
      <c r="AE12" s="3">
        <v>1982.8220490000001</v>
      </c>
      <c r="AF12" s="3">
        <v>2009.7369060000001</v>
      </c>
      <c r="AG12" s="3">
        <v>2327.2607929999999</v>
      </c>
      <c r="AH12" s="3">
        <v>2327.2607939999998</v>
      </c>
      <c r="AI12" s="3">
        <v>2327.2607939999998</v>
      </c>
      <c r="AJ12" s="3">
        <v>1904.0254640000001</v>
      </c>
      <c r="AK12" s="27">
        <v>1904.0254640000001</v>
      </c>
      <c r="AL12" s="27">
        <v>1904.0254640000001</v>
      </c>
      <c r="AM12" s="27">
        <v>4120.9279880000004</v>
      </c>
      <c r="AN12" s="27">
        <v>3120.922321</v>
      </c>
      <c r="AO12" s="27">
        <v>2204.145931</v>
      </c>
      <c r="AP12" s="29">
        <f t="shared" si="1"/>
        <v>2340.5688514166663</v>
      </c>
      <c r="AQ12" s="3">
        <v>2765.149809</v>
      </c>
      <c r="AR12" s="3">
        <v>1647.784572</v>
      </c>
      <c r="AS12" s="3">
        <v>1444.322326</v>
      </c>
      <c r="AT12" s="3">
        <v>1564.2260100000001</v>
      </c>
      <c r="AU12" s="3">
        <v>1824.12075</v>
      </c>
      <c r="AV12" s="3">
        <v>1769.3720390000001</v>
      </c>
      <c r="AW12" s="3">
        <v>1603.8451279999999</v>
      </c>
      <c r="AX12" s="3">
        <v>1700.55026</v>
      </c>
      <c r="AY12" s="3">
        <v>1666.3398139999999</v>
      </c>
      <c r="AZ12" s="3">
        <v>1710.791671</v>
      </c>
      <c r="BA12" s="3">
        <v>1715.0317580000001</v>
      </c>
      <c r="BB12" s="27">
        <v>1707.759055</v>
      </c>
      <c r="BC12" s="29">
        <f t="shared" si="2"/>
        <v>1759.9410993333331</v>
      </c>
      <c r="BD12" s="27">
        <v>1597.4972049999999</v>
      </c>
      <c r="BE12" s="27">
        <v>1477.2496510000001</v>
      </c>
      <c r="BF12" s="27">
        <v>1431.049311</v>
      </c>
    </row>
    <row r="13" spans="1:58" ht="16.899999999999999" customHeight="1" x14ac:dyDescent="0.25">
      <c r="A13" t="s">
        <v>20</v>
      </c>
      <c r="B13" s="2" t="s">
        <v>31</v>
      </c>
      <c r="C13" s="30" t="s">
        <v>42</v>
      </c>
      <c r="D13" s="27">
        <v>1465.0626666666662</v>
      </c>
      <c r="E13" s="27">
        <v>1464.0853333333332</v>
      </c>
      <c r="F13" s="27">
        <v>1475.1470000000002</v>
      </c>
      <c r="G13" s="27">
        <v>1313.4529629629631</v>
      </c>
      <c r="H13" s="27">
        <v>1317.5188888888888</v>
      </c>
      <c r="I13" s="27">
        <v>1380.8617857142858</v>
      </c>
      <c r="J13" s="27">
        <v>1366.8932142857143</v>
      </c>
      <c r="K13" s="27">
        <v>1371.4174999999998</v>
      </c>
      <c r="L13" s="27">
        <v>1379.2784375000001</v>
      </c>
      <c r="M13" s="27">
        <v>1469.6213793103452</v>
      </c>
      <c r="N13" s="27">
        <v>1493.0709375000001</v>
      </c>
      <c r="O13" s="27">
        <v>1483.532727272727</v>
      </c>
      <c r="P13" s="28">
        <f t="shared" si="0"/>
        <v>1414.9952361195767</v>
      </c>
      <c r="Q13" s="27">
        <v>1454.5627586206897</v>
      </c>
      <c r="R13" s="27">
        <v>1476.9285714285713</v>
      </c>
      <c r="S13" s="27">
        <v>1493.5744444444445</v>
      </c>
      <c r="T13" s="27">
        <v>1673.0414814814815</v>
      </c>
      <c r="U13" s="27">
        <v>1700.6128571428574</v>
      </c>
      <c r="V13" s="27">
        <v>1662.938620689655</v>
      </c>
      <c r="W13" s="27">
        <v>1694.3241174482757</v>
      </c>
      <c r="X13" s="27">
        <v>1704.6701683548388</v>
      </c>
      <c r="Y13" s="27">
        <v>1714.1309626060604</v>
      </c>
      <c r="Z13" s="27">
        <v>2160.0760937187501</v>
      </c>
      <c r="AA13" s="27">
        <v>2203.2581496176467</v>
      </c>
      <c r="AB13" s="27">
        <v>2474.1481735789475</v>
      </c>
      <c r="AC13" s="29">
        <v>1784.3555332610183</v>
      </c>
      <c r="AD13" s="3">
        <v>2867.4732254</v>
      </c>
      <c r="AE13" s="3">
        <v>2826.7247600277778</v>
      </c>
      <c r="AF13" s="3">
        <v>2979.4235153421046</v>
      </c>
      <c r="AG13" s="3">
        <v>3253.5143782195123</v>
      </c>
      <c r="AH13" s="3">
        <v>3269.9201831395349</v>
      </c>
      <c r="AI13" s="3">
        <v>3326.3839517209299</v>
      </c>
      <c r="AJ13" s="3">
        <v>3198.2284375000004</v>
      </c>
      <c r="AK13" s="27">
        <v>3326.6026544285719</v>
      </c>
      <c r="AL13" s="27">
        <v>3752.8733423023268</v>
      </c>
      <c r="AM13" s="27">
        <v>6072.950678463415</v>
      </c>
      <c r="AN13" s="27">
        <v>5269.8012229333335</v>
      </c>
      <c r="AO13" s="27">
        <v>4144.9697053913051</v>
      </c>
      <c r="AP13" s="29">
        <f t="shared" si="1"/>
        <v>3690.7388379057343</v>
      </c>
      <c r="AQ13" s="3">
        <v>4727.3633865813954</v>
      </c>
      <c r="AR13" s="3">
        <v>3705.5547489534888</v>
      </c>
      <c r="AS13" s="3">
        <v>3462.4702685869561</v>
      </c>
      <c r="AT13" s="3">
        <v>3454.697896083333</v>
      </c>
      <c r="AU13" s="3">
        <v>3827.0158442000011</v>
      </c>
      <c r="AV13" s="3">
        <v>4244.7233608235292</v>
      </c>
      <c r="AW13" s="3">
        <v>4053.9982660399996</v>
      </c>
      <c r="AX13" s="3">
        <v>3673.631086845071</v>
      </c>
      <c r="AY13" s="3">
        <v>3675.691796438357</v>
      </c>
      <c r="AZ13" s="3">
        <v>3125.2318643564358</v>
      </c>
      <c r="BA13" s="3">
        <v>3059.4955593557688</v>
      </c>
      <c r="BB13" s="27">
        <v>3063.2363956249997</v>
      </c>
      <c r="BC13" s="29">
        <f t="shared" si="2"/>
        <v>3672.7592061574437</v>
      </c>
      <c r="BD13" s="27">
        <v>2913.6596230106384</v>
      </c>
      <c r="BE13" s="27">
        <v>2766.6695800515463</v>
      </c>
      <c r="BF13" s="27">
        <v>2687.5612601862726</v>
      </c>
    </row>
    <row r="14" spans="1:58" ht="16.899999999999999" customHeight="1" x14ac:dyDescent="0.25">
      <c r="A14" t="s">
        <v>25</v>
      </c>
      <c r="B14" t="s">
        <v>31</v>
      </c>
      <c r="C14" t="s">
        <v>40</v>
      </c>
      <c r="D14" s="27">
        <v>981.99676470588213</v>
      </c>
      <c r="E14" s="27">
        <v>986.67138888888883</v>
      </c>
      <c r="F14" s="27">
        <v>959.74416666666673</v>
      </c>
      <c r="G14" s="27">
        <v>914.76030303030302</v>
      </c>
      <c r="H14" s="27">
        <v>906.65055555555557</v>
      </c>
      <c r="I14" s="27">
        <v>906.75891891891899</v>
      </c>
      <c r="J14" s="27">
        <v>907.16512195121948</v>
      </c>
      <c r="K14" s="27">
        <v>894.09589743589743</v>
      </c>
      <c r="L14" s="27">
        <v>891.86449999999968</v>
      </c>
      <c r="M14" s="27">
        <v>900.78641025641002</v>
      </c>
      <c r="N14" s="27">
        <v>911.71348837209291</v>
      </c>
      <c r="O14" s="27">
        <v>916.5941463414631</v>
      </c>
      <c r="P14" s="28">
        <f t="shared" si="0"/>
        <v>923.23347184360853</v>
      </c>
      <c r="Q14" s="27">
        <v>929.64540540540554</v>
      </c>
      <c r="R14" s="27">
        <v>938.90756097560973</v>
      </c>
      <c r="S14" s="27">
        <v>939.71849999999972</v>
      </c>
      <c r="T14" s="27">
        <v>955.6455000000002</v>
      </c>
      <c r="U14" s="27">
        <v>977.68475000000035</v>
      </c>
      <c r="V14" s="27">
        <v>1002.7907142857142</v>
      </c>
      <c r="W14" s="27">
        <v>1035.6906026153847</v>
      </c>
      <c r="X14" s="27">
        <v>1091.1913341707316</v>
      </c>
      <c r="Y14" s="27">
        <v>1121.8203151666667</v>
      </c>
      <c r="Z14" s="27">
        <v>1117.3220788684209</v>
      </c>
      <c r="AA14" s="27">
        <v>1237.160790387097</v>
      </c>
      <c r="AB14" s="27">
        <v>1274.4745921333333</v>
      </c>
      <c r="AC14" s="29">
        <v>1052.001521999415</v>
      </c>
      <c r="AD14" s="3">
        <v>1525.8245229130437</v>
      </c>
      <c r="AE14" s="3">
        <v>1634.9074363461539</v>
      </c>
      <c r="AF14" s="3">
        <v>1890.306734458333</v>
      </c>
      <c r="AG14" s="3">
        <v>2064.941703615385</v>
      </c>
      <c r="AH14" s="3">
        <v>2050.5073208125</v>
      </c>
      <c r="AI14" s="3">
        <v>2049.5376787741939</v>
      </c>
      <c r="AJ14" s="3">
        <v>1792.949957</v>
      </c>
      <c r="AK14" s="27">
        <v>1722.4122840000002</v>
      </c>
      <c r="AL14" s="27">
        <v>2118.0962577333335</v>
      </c>
      <c r="AM14" s="27">
        <v>2699.9313503571425</v>
      </c>
      <c r="AN14" s="27">
        <v>2895.7543971176469</v>
      </c>
      <c r="AO14" s="27">
        <v>3156.4049230000001</v>
      </c>
      <c r="AP14" s="29">
        <f t="shared" si="1"/>
        <v>2133.464547177311</v>
      </c>
      <c r="AQ14" s="3">
        <v>3154.5304948235289</v>
      </c>
      <c r="AR14" s="3">
        <v>2011.2942770625</v>
      </c>
      <c r="AS14" s="3">
        <v>1676.2132700526317</v>
      </c>
      <c r="AT14" s="3">
        <v>1876.8229076499999</v>
      </c>
      <c r="AU14" s="3">
        <v>2021.4872328695651</v>
      </c>
      <c r="AV14" s="3">
        <v>1854.8866239583333</v>
      </c>
      <c r="AW14" s="3">
        <v>1939.6818081599997</v>
      </c>
      <c r="AX14" s="3">
        <v>1709.4763823529411</v>
      </c>
      <c r="AY14" s="3">
        <v>1658.3860096153849</v>
      </c>
      <c r="AZ14" s="3">
        <v>1288.5121886923077</v>
      </c>
      <c r="BA14" s="3">
        <v>1431.6439018863637</v>
      </c>
      <c r="BB14" s="27">
        <v>1255.8898010512819</v>
      </c>
      <c r="BC14" s="29">
        <f>+AVERAGE(AQ14:BB14)</f>
        <v>1823.2354081812366</v>
      </c>
      <c r="BD14" s="27">
        <v>1091.5554798235296</v>
      </c>
      <c r="BE14" s="27">
        <v>1103.2134711282054</v>
      </c>
      <c r="BF14" s="27">
        <v>1060.2670195999999</v>
      </c>
    </row>
    <row r="15" spans="1:58" ht="16.899999999999999" customHeight="1" x14ac:dyDescent="0.25">
      <c r="A15" t="s">
        <v>25</v>
      </c>
      <c r="B15" t="s">
        <v>31</v>
      </c>
      <c r="C15" t="s">
        <v>41</v>
      </c>
      <c r="D15" s="27">
        <v>1216.0489253731344</v>
      </c>
      <c r="E15" s="27">
        <v>1226.2971751412426</v>
      </c>
      <c r="F15" s="27">
        <v>1223.7872727272725</v>
      </c>
      <c r="G15" s="27">
        <v>1177.2802160493825</v>
      </c>
      <c r="H15" s="27">
        <v>1168.3523684210527</v>
      </c>
      <c r="I15" s="27">
        <v>1160.6979999999992</v>
      </c>
      <c r="J15" s="27">
        <v>1167.2064736842094</v>
      </c>
      <c r="K15" s="27">
        <v>1178.9429715762269</v>
      </c>
      <c r="L15" s="27">
        <v>1165.2890703517583</v>
      </c>
      <c r="M15" s="27">
        <v>1179.6549214659688</v>
      </c>
      <c r="N15" s="27">
        <v>1210.2644819277104</v>
      </c>
      <c r="O15" s="27">
        <v>1211.1604411764699</v>
      </c>
      <c r="P15" s="28">
        <f t="shared" si="0"/>
        <v>1190.415193157869</v>
      </c>
      <c r="Q15" s="27">
        <v>1191.5226373626369</v>
      </c>
      <c r="R15" s="27">
        <v>1213.7770398009943</v>
      </c>
      <c r="S15" s="27">
        <v>1222.6337851662397</v>
      </c>
      <c r="T15" s="27">
        <v>1237.3359079283905</v>
      </c>
      <c r="U15" s="27">
        <v>1242.9560453400511</v>
      </c>
      <c r="V15" s="27">
        <v>1254.7049160671477</v>
      </c>
      <c r="W15" s="27">
        <v>1288.9431288282044</v>
      </c>
      <c r="X15" s="27">
        <v>1345.5769606782176</v>
      </c>
      <c r="Y15" s="27">
        <v>1393.6155006286413</v>
      </c>
      <c r="Z15" s="27">
        <v>1535.4118855243241</v>
      </c>
      <c r="AA15" s="27">
        <v>1796.5792148279222</v>
      </c>
      <c r="AB15" s="27">
        <v>1916.3288357206893</v>
      </c>
      <c r="AC15" s="29">
        <v>1386.6154881561208</v>
      </c>
      <c r="AD15" s="3">
        <v>2208.3049847644447</v>
      </c>
      <c r="AE15" s="3">
        <v>2309.1970034863816</v>
      </c>
      <c r="AF15" s="3">
        <v>2571.7893612913044</v>
      </c>
      <c r="AG15" s="3">
        <v>2837.7331642462314</v>
      </c>
      <c r="AH15" s="3">
        <v>2855.0504029230774</v>
      </c>
      <c r="AI15" s="3">
        <v>2859.5805384396558</v>
      </c>
      <c r="AJ15" s="3">
        <v>3032.7884742704064</v>
      </c>
      <c r="AK15" s="27">
        <v>3375.3319324252884</v>
      </c>
      <c r="AL15" s="27">
        <v>5077.2273164489807</v>
      </c>
      <c r="AM15" s="27">
        <v>5700.0677925263153</v>
      </c>
      <c r="AN15" s="27">
        <v>5551.1359241146492</v>
      </c>
      <c r="AO15" s="27">
        <v>5701.7253122215197</v>
      </c>
      <c r="AP15" s="29">
        <f t="shared" si="1"/>
        <v>3673.3276839298542</v>
      </c>
      <c r="AQ15" s="3">
        <v>5670.6837689328859</v>
      </c>
      <c r="AR15" s="3">
        <v>4793.4065025605096</v>
      </c>
      <c r="AS15" s="3">
        <v>4397.9640477845296</v>
      </c>
      <c r="AT15" s="3">
        <v>4362.2349230625005</v>
      </c>
      <c r="AU15" s="3">
        <v>4435.8790253805319</v>
      </c>
      <c r="AV15" s="3">
        <v>4205.3921783347296</v>
      </c>
      <c r="AW15" s="3">
        <v>4169.0303564306232</v>
      </c>
      <c r="AX15" s="3">
        <v>3563.8033795029978</v>
      </c>
      <c r="AY15" s="3">
        <v>3463.1205163746772</v>
      </c>
      <c r="AZ15" s="3">
        <v>3374.0905462245423</v>
      </c>
      <c r="BA15" s="3">
        <v>3344.1951657925933</v>
      </c>
      <c r="BB15" s="27">
        <v>3241.5132231626671</v>
      </c>
      <c r="BC15" s="29">
        <f t="shared" si="2"/>
        <v>4085.1094694619828</v>
      </c>
      <c r="BD15" s="27">
        <v>3026.6947745619336</v>
      </c>
      <c r="BE15" s="27">
        <v>2828.5211703615396</v>
      </c>
      <c r="BF15" s="27">
        <v>2742.8654470302276</v>
      </c>
    </row>
    <row r="16" spans="1:58" ht="16.899999999999999" customHeight="1" x14ac:dyDescent="0.25">
      <c r="B16" s="2" t="s">
        <v>34</v>
      </c>
      <c r="C16" t="s">
        <v>35</v>
      </c>
      <c r="D16" s="27">
        <v>1017.76</v>
      </c>
      <c r="E16" s="27">
        <v>1017.32</v>
      </c>
      <c r="F16" s="27">
        <v>1016.86</v>
      </c>
      <c r="G16" s="27">
        <v>962.32</v>
      </c>
      <c r="H16" s="27">
        <v>962.32</v>
      </c>
      <c r="I16" s="27">
        <v>962.32</v>
      </c>
      <c r="J16" s="27">
        <v>924.47</v>
      </c>
      <c r="K16" s="27">
        <v>924.47</v>
      </c>
      <c r="L16" s="27">
        <v>924.47</v>
      </c>
      <c r="M16" s="27">
        <v>953.81</v>
      </c>
      <c r="N16" s="27">
        <v>953.51</v>
      </c>
      <c r="O16" s="27">
        <v>953.05</v>
      </c>
      <c r="P16" s="28">
        <f t="shared" si="0"/>
        <v>964.38999999999987</v>
      </c>
      <c r="Q16" s="27">
        <v>980.14</v>
      </c>
      <c r="R16" s="27">
        <v>980.23</v>
      </c>
      <c r="S16" s="27">
        <v>980.23</v>
      </c>
      <c r="T16" s="27">
        <v>1048.04</v>
      </c>
      <c r="U16" s="27">
        <v>1048.04</v>
      </c>
      <c r="V16" s="27">
        <v>1048.04</v>
      </c>
      <c r="W16" s="27">
        <v>1206.4407570000001</v>
      </c>
      <c r="X16" s="27">
        <v>1206.4407570000001</v>
      </c>
      <c r="Y16" s="27">
        <v>1206.4407570000001</v>
      </c>
      <c r="Z16" s="27">
        <v>1577.2707929999999</v>
      </c>
      <c r="AA16" s="27">
        <v>1563.069561</v>
      </c>
      <c r="AB16" s="27">
        <v>1578.273954</v>
      </c>
      <c r="AC16" s="29">
        <v>1201.8880482500001</v>
      </c>
      <c r="AD16" s="3">
        <v>1954.412249</v>
      </c>
      <c r="AE16" s="3">
        <v>1982.8220490000001</v>
      </c>
      <c r="AF16" s="3">
        <v>2009.7369060000001</v>
      </c>
      <c r="AG16" s="3">
        <v>2327.2607929999999</v>
      </c>
      <c r="AH16" s="3">
        <v>2327.2607939999998</v>
      </c>
      <c r="AI16" s="3">
        <v>2327.2607939999998</v>
      </c>
      <c r="AJ16" s="3">
        <v>1904.0254640000001</v>
      </c>
      <c r="AK16" s="27">
        <v>1904.0254640000001</v>
      </c>
      <c r="AL16" s="27">
        <v>1904.0254640000001</v>
      </c>
      <c r="AM16" s="27">
        <v>4120.9279880000004</v>
      </c>
      <c r="AN16" s="27">
        <v>3120.922321</v>
      </c>
      <c r="AO16" s="27">
        <v>2204.145931</v>
      </c>
      <c r="AP16" s="29">
        <f t="shared" si="1"/>
        <v>2340.5688514166663</v>
      </c>
      <c r="AQ16" s="3">
        <v>2765.149809</v>
      </c>
      <c r="AR16" s="3">
        <v>1647.784572</v>
      </c>
      <c r="AS16" s="3">
        <v>1444.322326</v>
      </c>
      <c r="AT16" s="3">
        <v>1564.2260100000001</v>
      </c>
      <c r="AU16" s="3">
        <v>1824.12075</v>
      </c>
      <c r="AV16" s="3">
        <v>1769.3720390000001</v>
      </c>
      <c r="AW16" s="3">
        <v>1603.8451279999999</v>
      </c>
      <c r="AX16" s="3">
        <v>1700.55026</v>
      </c>
      <c r="AY16" s="3">
        <v>1666.3398139999999</v>
      </c>
      <c r="AZ16" s="3">
        <v>1710.791671</v>
      </c>
      <c r="BA16" s="3">
        <v>1715.0317580000001</v>
      </c>
      <c r="BB16" s="27">
        <v>1707.759055</v>
      </c>
      <c r="BC16" s="29">
        <f t="shared" si="2"/>
        <v>1759.9410993333331</v>
      </c>
      <c r="BD16" s="27">
        <v>1597.4972049999999</v>
      </c>
      <c r="BE16" s="27">
        <v>1477.2496510000001</v>
      </c>
      <c r="BF16" s="27">
        <v>1431.049311</v>
      </c>
    </row>
    <row r="17" spans="1:58" ht="16.899999999999999" customHeight="1" x14ac:dyDescent="0.25">
      <c r="A17" t="s">
        <v>25</v>
      </c>
      <c r="B17" t="s">
        <v>31</v>
      </c>
      <c r="C17" t="s">
        <v>42</v>
      </c>
      <c r="D17" s="27">
        <v>1573.979117647059</v>
      </c>
      <c r="E17" s="27">
        <v>1655.014722222222</v>
      </c>
      <c r="F17" s="27">
        <v>1667.5080555555551</v>
      </c>
      <c r="G17" s="27">
        <v>1557.6974358974355</v>
      </c>
      <c r="H17" s="27">
        <v>1546.8684999999996</v>
      </c>
      <c r="I17" s="27">
        <v>1509.7995121951217</v>
      </c>
      <c r="J17" s="27">
        <v>1618.7051282051284</v>
      </c>
      <c r="K17" s="27">
        <v>1754.6574358974362</v>
      </c>
      <c r="L17" s="27">
        <v>1627.1725000000001</v>
      </c>
      <c r="M17" s="27">
        <v>1636.4446341463413</v>
      </c>
      <c r="N17" s="27">
        <v>1947.093095238095</v>
      </c>
      <c r="O17" s="27">
        <v>1907.4402439024384</v>
      </c>
      <c r="P17" s="28">
        <f t="shared" si="0"/>
        <v>1666.8650317422359</v>
      </c>
      <c r="Q17" s="27">
        <v>1690.9927027027022</v>
      </c>
      <c r="R17" s="27">
        <v>1718.5354761904759</v>
      </c>
      <c r="S17" s="27">
        <v>1812.8114999999993</v>
      </c>
      <c r="T17" s="27">
        <v>1844.6880000000008</v>
      </c>
      <c r="U17" s="27">
        <v>1817.605250000001</v>
      </c>
      <c r="V17" s="27">
        <v>1762.5492857142863</v>
      </c>
      <c r="W17" s="27">
        <v>1644.9341253750001</v>
      </c>
      <c r="X17" s="27">
        <v>1741.8994137804882</v>
      </c>
      <c r="Y17" s="27">
        <v>1829.3721523571426</v>
      </c>
      <c r="Z17" s="27">
        <v>2201.5104416976742</v>
      </c>
      <c r="AA17" s="27">
        <v>2654.9881804193556</v>
      </c>
      <c r="AB17" s="27">
        <v>2924.8509601999999</v>
      </c>
      <c r="AC17" s="29">
        <v>1970.394790703094</v>
      </c>
      <c r="AD17" s="3">
        <v>3063.5067012592594</v>
      </c>
      <c r="AE17" s="3">
        <v>3316.8272452692304</v>
      </c>
      <c r="AF17" s="3">
        <v>4176.9694350869559</v>
      </c>
      <c r="AG17" s="3">
        <v>4471.7626569000004</v>
      </c>
      <c r="AH17" s="3">
        <v>4542.2830431904767</v>
      </c>
      <c r="AI17" s="3">
        <v>4574.1949063333341</v>
      </c>
      <c r="AJ17" s="3">
        <v>5312.0809253999996</v>
      </c>
      <c r="AK17" s="27">
        <v>5488.0785785555554</v>
      </c>
      <c r="AL17" s="27">
        <v>9556.7469447999993</v>
      </c>
      <c r="AM17" s="27">
        <v>9418.2005574999985</v>
      </c>
      <c r="AN17" s="27">
        <v>9471.4062323124999</v>
      </c>
      <c r="AO17" s="27">
        <v>9590.0079470000001</v>
      </c>
      <c r="AP17" s="29">
        <f t="shared" si="1"/>
        <v>6081.8387644672766</v>
      </c>
      <c r="AQ17" s="3">
        <v>9503.3957168666639</v>
      </c>
      <c r="AR17" s="3">
        <v>8277.4759284374995</v>
      </c>
      <c r="AS17" s="3">
        <v>7894.4709255263169</v>
      </c>
      <c r="AT17" s="3">
        <v>7976.3881606500017</v>
      </c>
      <c r="AU17" s="3">
        <v>7971.1293453913049</v>
      </c>
      <c r="AV17" s="3">
        <v>7940.3604623333331</v>
      </c>
      <c r="AW17" s="3">
        <v>7926.7192317619065</v>
      </c>
      <c r="AX17" s="3">
        <v>7427.265198588233</v>
      </c>
      <c r="AY17" s="3">
        <v>7108.6007546410247</v>
      </c>
      <c r="AZ17" s="3">
        <v>7033.4067128500001</v>
      </c>
      <c r="BA17" s="3">
        <v>6923.5928773658534</v>
      </c>
      <c r="BB17" s="27">
        <v>6925.1658981578948</v>
      </c>
      <c r="BC17" s="29">
        <f t="shared" si="2"/>
        <v>7742.3309343808351</v>
      </c>
      <c r="BD17" s="27">
        <v>6532.0540802727255</v>
      </c>
      <c r="BE17" s="27">
        <v>6490.9048103333334</v>
      </c>
      <c r="BF17" s="27">
        <v>6482.2787603170746</v>
      </c>
    </row>
    <row r="19" spans="1:58" x14ac:dyDescent="0.25">
      <c r="AQ19" s="40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8" x14ac:dyDescent="0.25">
      <c r="AQ20" s="40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8" x14ac:dyDescent="0.25">
      <c r="AQ21" s="40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8" x14ac:dyDescent="0.25">
      <c r="AQ22" s="40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8" x14ac:dyDescent="0.25">
      <c r="AQ23" s="40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8" x14ac:dyDescent="0.25">
      <c r="AN24" s="3"/>
      <c r="AO24" s="3"/>
      <c r="AP24" s="3"/>
      <c r="AQ24" s="3"/>
      <c r="BB24" s="3"/>
      <c r="BC24" s="3"/>
      <c r="BD24" s="3"/>
      <c r="BE24" s="3"/>
      <c r="BF24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2"/>
  <sheetViews>
    <sheetView zoomScale="96" zoomScaleNormal="96" workbookViewId="0">
      <pane xSplit="3" topLeftCell="AS1" activePane="topRight" state="frozen"/>
      <selection activeCell="A5" sqref="A5"/>
      <selection pane="topRight" activeCell="AS25" sqref="AS25:BE27"/>
    </sheetView>
  </sheetViews>
  <sheetFormatPr defaultRowHeight="15" customHeight="1" x14ac:dyDescent="0.25"/>
  <cols>
    <col min="1" max="1" width="16" bestFit="1" customWidth="1"/>
    <col min="2" max="2" width="15.5703125" customWidth="1"/>
    <col min="3" max="3" width="24.5703125" customWidth="1"/>
    <col min="16" max="16" width="12.5703125" customWidth="1"/>
    <col min="29" max="29" width="12.42578125" customWidth="1"/>
    <col min="33" max="41" width="10.7109375" customWidth="1"/>
    <col min="42" max="42" width="11.5703125" bestFit="1" customWidth="1"/>
    <col min="55" max="55" width="11.5703125" bestFit="1" customWidth="1"/>
  </cols>
  <sheetData>
    <row r="1" spans="1:58" s="2" customFormat="1" x14ac:dyDescent="0.25">
      <c r="A1" s="2" t="s">
        <v>0</v>
      </c>
      <c r="B1" t="s">
        <v>43</v>
      </c>
    </row>
    <row r="2" spans="1:58" s="2" customFormat="1" x14ac:dyDescent="0.25">
      <c r="A2" s="2" t="s">
        <v>2</v>
      </c>
      <c r="B2" s="2" t="s">
        <v>3</v>
      </c>
    </row>
    <row r="3" spans="1:58" s="2" customFormat="1" x14ac:dyDescent="0.25">
      <c r="A3" s="2" t="s">
        <v>4</v>
      </c>
      <c r="B3" s="2" t="s">
        <v>5</v>
      </c>
    </row>
    <row r="4" spans="1:58" s="2" customFormat="1" x14ac:dyDescent="0.25">
      <c r="A4" s="2" t="s">
        <v>6</v>
      </c>
      <c r="B4" s="2" t="s">
        <v>7</v>
      </c>
    </row>
    <row r="5" spans="1:58" s="2" customFormat="1" x14ac:dyDescent="0.25">
      <c r="A5" t="s">
        <v>8</v>
      </c>
      <c r="B5" t="s">
        <v>9</v>
      </c>
    </row>
    <row r="6" spans="1:58" s="2" customFormat="1" x14ac:dyDescent="0.25">
      <c r="A6" s="2" t="s">
        <v>10</v>
      </c>
      <c r="B6" s="2" t="s">
        <v>44</v>
      </c>
    </row>
    <row r="7" spans="1:58" s="2" customFormat="1" x14ac:dyDescent="0.25">
      <c r="A7" s="2" t="s">
        <v>12</v>
      </c>
      <c r="B7" s="2" t="s">
        <v>13</v>
      </c>
    </row>
    <row r="9" spans="1:58" s="12" customFormat="1" x14ac:dyDescent="0.25">
      <c r="A9" s="9" t="s">
        <v>14</v>
      </c>
      <c r="B9" s="13" t="s">
        <v>29</v>
      </c>
      <c r="C9" s="9" t="s">
        <v>45</v>
      </c>
      <c r="D9" s="10">
        <v>43831</v>
      </c>
      <c r="E9" s="10">
        <v>43862</v>
      </c>
      <c r="F9" s="10">
        <v>43891</v>
      </c>
      <c r="G9" s="10">
        <v>43922</v>
      </c>
      <c r="H9" s="10">
        <v>43952</v>
      </c>
      <c r="I9" s="10">
        <v>43983</v>
      </c>
      <c r="J9" s="10">
        <v>44013</v>
      </c>
      <c r="K9" s="10">
        <v>44044</v>
      </c>
      <c r="L9" s="10">
        <v>44075</v>
      </c>
      <c r="M9" s="10">
        <v>44105</v>
      </c>
      <c r="N9" s="10">
        <v>44136</v>
      </c>
      <c r="O9" s="10">
        <v>44166</v>
      </c>
      <c r="P9" s="11" t="s">
        <v>16</v>
      </c>
      <c r="Q9" s="10">
        <v>44197</v>
      </c>
      <c r="R9" s="10">
        <v>44228</v>
      </c>
      <c r="S9" s="10">
        <v>44256</v>
      </c>
      <c r="T9" s="10">
        <v>44287</v>
      </c>
      <c r="U9" s="10">
        <v>44317</v>
      </c>
      <c r="V9" s="10">
        <v>44348</v>
      </c>
      <c r="W9" s="10">
        <v>44378</v>
      </c>
      <c r="X9" s="10">
        <v>44409</v>
      </c>
      <c r="Y9" s="10">
        <v>44440</v>
      </c>
      <c r="Z9" s="10">
        <v>44470</v>
      </c>
      <c r="AA9" s="10">
        <v>44501</v>
      </c>
      <c r="AB9" s="10">
        <v>44531</v>
      </c>
      <c r="AC9" s="11" t="s">
        <v>17</v>
      </c>
      <c r="AD9" s="10">
        <v>44562</v>
      </c>
      <c r="AE9" s="10">
        <v>44593</v>
      </c>
      <c r="AF9" s="10">
        <v>44621</v>
      </c>
      <c r="AG9" s="41">
        <v>44652</v>
      </c>
      <c r="AH9" s="10">
        <v>44682</v>
      </c>
      <c r="AI9" s="10">
        <v>44713</v>
      </c>
      <c r="AJ9" s="41">
        <v>44743</v>
      </c>
      <c r="AK9" s="10">
        <v>44774</v>
      </c>
      <c r="AL9" s="41">
        <v>44805</v>
      </c>
      <c r="AM9" s="41">
        <v>44835</v>
      </c>
      <c r="AN9" s="41">
        <v>44866</v>
      </c>
      <c r="AO9" s="10">
        <v>44896</v>
      </c>
      <c r="AP9" s="11" t="s">
        <v>18</v>
      </c>
      <c r="AQ9" s="10">
        <v>44927</v>
      </c>
      <c r="AR9" s="10">
        <v>44958</v>
      </c>
      <c r="AS9" s="10">
        <v>44986</v>
      </c>
      <c r="AT9" s="10">
        <v>45017</v>
      </c>
      <c r="AU9" s="10">
        <v>45047</v>
      </c>
      <c r="AV9" s="10">
        <v>45078</v>
      </c>
      <c r="AW9" s="10">
        <v>45108</v>
      </c>
      <c r="AX9" s="10">
        <v>45139</v>
      </c>
      <c r="AY9" s="10">
        <v>45170</v>
      </c>
      <c r="AZ9" s="10">
        <v>45200</v>
      </c>
      <c r="BA9" s="10">
        <v>45231</v>
      </c>
      <c r="BB9" s="10">
        <v>45261</v>
      </c>
      <c r="BC9" s="11" t="s">
        <v>19</v>
      </c>
      <c r="BD9" s="10">
        <v>45292</v>
      </c>
      <c r="BE9" s="10">
        <v>45323</v>
      </c>
      <c r="BF9" s="10">
        <v>45352</v>
      </c>
    </row>
    <row r="10" spans="1:58" ht="17.649999999999999" customHeight="1" x14ac:dyDescent="0.25">
      <c r="A10" t="s">
        <v>20</v>
      </c>
      <c r="B10" s="2" t="s">
        <v>31</v>
      </c>
      <c r="C10" t="s">
        <v>46</v>
      </c>
      <c r="D10" s="3">
        <v>-1.9800000000000182</v>
      </c>
      <c r="E10" s="3">
        <v>-1.3400000000000318</v>
      </c>
      <c r="F10" s="3">
        <v>-0.70000000000004547</v>
      </c>
      <c r="G10" s="3">
        <v>-1.6299999999999955</v>
      </c>
      <c r="H10" s="3">
        <v>-1.6299999999999955</v>
      </c>
      <c r="I10" s="3">
        <v>-0.29000000000007731</v>
      </c>
      <c r="J10" s="3">
        <v>-0.37000000000000455</v>
      </c>
      <c r="K10" s="3">
        <v>-0.37000000000000455</v>
      </c>
      <c r="L10" s="3">
        <v>-6.0000000000059117E-2</v>
      </c>
      <c r="M10" s="3">
        <v>-2.9999999999972715E-2</v>
      </c>
      <c r="N10" s="3">
        <v>-2.9999999999972715E-2</v>
      </c>
      <c r="O10" s="3">
        <v>-2.9999999999972715E-2</v>
      </c>
      <c r="P10" s="42">
        <f>+AVERAGE(D10:O10)</f>
        <v>-0.70500000000001251</v>
      </c>
      <c r="Q10" s="3">
        <v>-6.9999999999936335E-2</v>
      </c>
      <c r="R10" s="3">
        <v>-3.999999999996362E-2</v>
      </c>
      <c r="S10" s="3">
        <v>-3.999999999996362E-2</v>
      </c>
      <c r="T10" s="3">
        <v>-5.999999999994543E-2</v>
      </c>
      <c r="U10" s="3">
        <v>-5.999999999994543E-2</v>
      </c>
      <c r="V10" s="3">
        <v>-5.999999999994543E-2</v>
      </c>
      <c r="W10" s="3">
        <v>-5.4464000000052692E-2</v>
      </c>
      <c r="X10" s="3">
        <v>-5.4464000000052692E-2</v>
      </c>
      <c r="Y10" s="3">
        <v>-5.4464000000052692E-2</v>
      </c>
      <c r="Z10" s="3">
        <v>-5.4463999999825319E-2</v>
      </c>
      <c r="AA10" s="3">
        <v>-1.267455999999811</v>
      </c>
      <c r="AB10" s="3">
        <v>-5.446299999994153E-2</v>
      </c>
      <c r="AC10" s="42">
        <v>-0.15581458333328632</v>
      </c>
      <c r="AD10" s="3">
        <v>-0.24788399999988542</v>
      </c>
      <c r="AE10" s="3">
        <v>-0.11677400000007765</v>
      </c>
      <c r="AF10" s="3">
        <v>-0.33833200000003671</v>
      </c>
      <c r="AG10" s="3">
        <v>-4.2694539999997687</v>
      </c>
      <c r="AH10" s="3">
        <v>-0.33833199999980934</v>
      </c>
      <c r="AI10" s="3">
        <v>-0.33833199999980934</v>
      </c>
      <c r="AJ10" s="3">
        <v>-0.15795100000013917</v>
      </c>
      <c r="AK10" s="3">
        <v>-0.15795100000013917</v>
      </c>
      <c r="AL10" s="3">
        <v>-8.0452299999999468</v>
      </c>
      <c r="AM10" s="3">
        <v>-3.0940120000004754</v>
      </c>
      <c r="AN10" s="3">
        <v>-49.336999999999989</v>
      </c>
      <c r="AO10" s="3">
        <v>-11.590400000000045</v>
      </c>
      <c r="AP10" s="42">
        <f>+AVERAGE(AD10:AO10)</f>
        <v>-6.5026376666666765</v>
      </c>
      <c r="AQ10" s="3">
        <v>-9.2732620000001589</v>
      </c>
      <c r="AR10" s="3">
        <v>-3.4877650000000813</v>
      </c>
      <c r="AS10" s="3">
        <v>-4.2703999999998814</v>
      </c>
      <c r="AT10" s="31">
        <v>0</v>
      </c>
      <c r="AU10" s="31">
        <v>0</v>
      </c>
      <c r="AV10" s="3">
        <v>-9.8255970000000161</v>
      </c>
      <c r="AW10" s="3">
        <v>-3.7985839999998916</v>
      </c>
      <c r="AX10" s="3">
        <v>-3.9583660000000691</v>
      </c>
      <c r="AY10" s="3">
        <v>-3.9583669999999529</v>
      </c>
      <c r="AZ10" s="3">
        <v>-2.3389479999998457</v>
      </c>
      <c r="BA10" s="3">
        <v>-1.2427690000001803</v>
      </c>
      <c r="BB10" s="3">
        <v>-3.8828510000000733</v>
      </c>
      <c r="BC10" s="42">
        <f>+AVERAGE(AQ10:BB10)</f>
        <v>-3.8364090833333457</v>
      </c>
      <c r="BD10" s="3">
        <v>-3.9374819999998181</v>
      </c>
      <c r="BE10" s="3">
        <v>-3.9163050000001931</v>
      </c>
      <c r="BF10" s="3">
        <v>-1.4675099999999475</v>
      </c>
    </row>
    <row r="11" spans="1:58" ht="17.649999999999999" customHeight="1" x14ac:dyDescent="0.25">
      <c r="A11" t="s">
        <v>20</v>
      </c>
      <c r="B11" s="2" t="s">
        <v>31</v>
      </c>
      <c r="C11" t="s">
        <v>47</v>
      </c>
      <c r="D11" s="21">
        <v>-1.9454488288005208E-3</v>
      </c>
      <c r="E11" s="21">
        <v>-1.317186332717367E-3</v>
      </c>
      <c r="F11" s="21">
        <v>-6.8839368251287839E-4</v>
      </c>
      <c r="G11" s="21">
        <v>-1.6938232604538981E-3</v>
      </c>
      <c r="H11" s="21">
        <v>-1.6938232604538981E-3</v>
      </c>
      <c r="I11" s="21">
        <v>-3.0135505860844346E-4</v>
      </c>
      <c r="J11" s="21">
        <v>-4.0022932058369072E-4</v>
      </c>
      <c r="K11" s="21">
        <v>-4.0022932058369072E-4</v>
      </c>
      <c r="L11" s="21">
        <v>-6.4902051986607588E-5</v>
      </c>
      <c r="M11" s="21">
        <v>-3.1452805065969865E-5</v>
      </c>
      <c r="N11" s="21">
        <v>-3.1462700967973815E-5</v>
      </c>
      <c r="O11" s="21">
        <v>-3.147788678450524E-5</v>
      </c>
      <c r="P11" s="33">
        <f t="shared" ref="P11:P21" si="0">+AVERAGE(D11:O11)</f>
        <v>-7.1664870912662045E-4</v>
      </c>
      <c r="Q11" s="21">
        <v>-7.1418368804391553E-5</v>
      </c>
      <c r="R11" s="21">
        <v>-4.0806749436319659E-5</v>
      </c>
      <c r="S11" s="21">
        <v>-4.0806749436319659E-5</v>
      </c>
      <c r="T11" s="21">
        <v>-5.7249723292952015E-5</v>
      </c>
      <c r="U11" s="21">
        <v>-5.7249723292952015E-5</v>
      </c>
      <c r="V11" s="21">
        <v>-5.7249723292952015E-5</v>
      </c>
      <c r="W11" s="21">
        <v>-4.5144363437692356E-5</v>
      </c>
      <c r="X11" s="21">
        <v>-4.5144363437692356E-5</v>
      </c>
      <c r="Y11" s="21">
        <v>-4.5144363437692356E-5</v>
      </c>
      <c r="Z11" s="21">
        <v>-3.4530532259608841E-5</v>
      </c>
      <c r="AA11" s="21">
        <v>-8.1016935899017961E-4</v>
      </c>
      <c r="AB11" s="21">
        <v>-3.4507950829391642E-5</v>
      </c>
      <c r="AC11" s="43">
        <v>-1.1161849749567867E-4</v>
      </c>
      <c r="AD11" s="25">
        <v>-1.2683301597537529E-4</v>
      </c>
      <c r="AE11" s="25">
        <v>-5.8892829066012339E-5</v>
      </c>
      <c r="AF11" s="25">
        <v>-1.683464133986681E-4</v>
      </c>
      <c r="AG11" s="25">
        <v>-1.8345404231625267E-3</v>
      </c>
      <c r="AH11" s="25">
        <v>-1.453777766858256E-4</v>
      </c>
      <c r="AI11" s="25">
        <v>-1.453777766858256E-4</v>
      </c>
      <c r="AJ11" s="25">
        <v>-8.295634852924386E-5</v>
      </c>
      <c r="AK11" s="25">
        <v>-8.2956348529244144E-5</v>
      </c>
      <c r="AL11" s="25">
        <v>-4.2253794143584664E-3</v>
      </c>
      <c r="AM11" s="25">
        <v>-7.5080467530860427E-4</v>
      </c>
      <c r="AN11" s="25">
        <v>-1.5808467794286966E-2</v>
      </c>
      <c r="AO11" s="25">
        <v>-5.2584540056935178E-3</v>
      </c>
      <c r="AP11" s="43">
        <f t="shared" ref="AP11:AP21" si="1">+AVERAGE(AD11:AO11)</f>
        <v>-2.3906989018066898E-3</v>
      </c>
      <c r="AQ11" s="25">
        <v>-3.3536201076041377E-3</v>
      </c>
      <c r="AR11" s="25">
        <v>-2.1166389461741335E-3</v>
      </c>
      <c r="AS11" s="25">
        <v>-2.9566807374823423E-3</v>
      </c>
      <c r="AT11" s="31">
        <v>0</v>
      </c>
      <c r="AU11" s="31">
        <v>0</v>
      </c>
      <c r="AV11" s="25">
        <v>-5.5531548953114285E-3</v>
      </c>
      <c r="AW11" s="25">
        <v>-2.3684231935391033E-3</v>
      </c>
      <c r="AX11" s="25">
        <v>-2.3276971537436767E-3</v>
      </c>
      <c r="AY11" s="25">
        <v>-2.3754860603720489E-3</v>
      </c>
      <c r="AZ11" s="25">
        <v>-1.3671728940746321E-3</v>
      </c>
      <c r="BA11" s="25">
        <v>-7.2463322862863287E-4</v>
      </c>
      <c r="BB11" s="25">
        <v>-2.2736527079928576E-3</v>
      </c>
      <c r="BC11" s="43">
        <f t="shared" ref="BC11:BC21" si="2">+AVERAGE(AQ11:BB11)</f>
        <v>-2.1180966604102498E-3</v>
      </c>
      <c r="BD11" s="25">
        <v>-2.4647817771924208E-3</v>
      </c>
      <c r="BE11" s="25">
        <v>-2.6510786429017855E-3</v>
      </c>
      <c r="BF11" s="25">
        <v>-1.0254782897554117E-3</v>
      </c>
    </row>
    <row r="12" spans="1:58" ht="17.649999999999999" customHeight="1" x14ac:dyDescent="0.25">
      <c r="A12" t="s">
        <v>20</v>
      </c>
      <c r="B12" s="2" t="s">
        <v>31</v>
      </c>
      <c r="C12" t="s">
        <v>48</v>
      </c>
      <c r="D12" s="22">
        <v>-40.771851851851842</v>
      </c>
      <c r="E12" s="22">
        <v>-86.315757575757686</v>
      </c>
      <c r="F12" s="22">
        <v>-72.995151515151548</v>
      </c>
      <c r="G12" s="22">
        <v>-62.602222222222309</v>
      </c>
      <c r="H12" s="22">
        <v>-56.031111111111201</v>
      </c>
      <c r="I12" s="22">
        <v>-60.743000000000109</v>
      </c>
      <c r="J12" s="22">
        <v>-58.194500000000041</v>
      </c>
      <c r="K12" s="22">
        <v>-56.943000000000026</v>
      </c>
      <c r="L12" s="22">
        <v>-56.674901960784389</v>
      </c>
      <c r="M12" s="22">
        <v>-58.578461538461433</v>
      </c>
      <c r="N12" s="22">
        <v>-57.879999999999974</v>
      </c>
      <c r="O12" s="22">
        <v>-54.226896551724067</v>
      </c>
      <c r="P12" s="29">
        <f t="shared" si="0"/>
        <v>-60.163071193922057</v>
      </c>
      <c r="Q12" s="22">
        <v>-44.096551724137925</v>
      </c>
      <c r="R12" s="22">
        <v>-42.826896551724175</v>
      </c>
      <c r="S12" s="22">
        <v>-42.826896551724175</v>
      </c>
      <c r="T12" s="22">
        <v>-45.754482758620625</v>
      </c>
      <c r="U12" s="22">
        <v>-45.754482758620625</v>
      </c>
      <c r="V12" s="22">
        <v>-43.051249999999932</v>
      </c>
      <c r="W12" s="22">
        <v>-23.999779738095327</v>
      </c>
      <c r="X12" s="22">
        <v>-23.227387977777859</v>
      </c>
      <c r="Y12" s="22">
        <v>-20.633172272727357</v>
      </c>
      <c r="Z12" s="22">
        <v>-36.743699565217305</v>
      </c>
      <c r="AA12" s="22">
        <v>-32.701303674418519</v>
      </c>
      <c r="AB12" s="22">
        <v>-33.317893320754692</v>
      </c>
      <c r="AC12" s="29">
        <v>-36.244483074484869</v>
      </c>
      <c r="AD12" s="22">
        <v>-36.91038402439019</v>
      </c>
      <c r="AE12" s="22">
        <v>-40.309389078947476</v>
      </c>
      <c r="AF12" s="22">
        <v>-46.473722526315882</v>
      </c>
      <c r="AG12" s="22">
        <v>-74.560013413793001</v>
      </c>
      <c r="AH12" s="22">
        <v>-45.115293107142669</v>
      </c>
      <c r="AI12" s="22">
        <v>-32.580103521738927</v>
      </c>
      <c r="AJ12" s="22">
        <v>-31.36554037500008</v>
      </c>
      <c r="AK12" s="22">
        <v>-40.642858550000064</v>
      </c>
      <c r="AL12" s="22">
        <v>-46.059380250000025</v>
      </c>
      <c r="AM12" s="22">
        <v>-30.271715625000468</v>
      </c>
      <c r="AN12" s="22">
        <v>-49.336999999999989</v>
      </c>
      <c r="AO12" s="22">
        <v>-34.453602666666789</v>
      </c>
      <c r="AP12" s="29">
        <f t="shared" si="1"/>
        <v>-42.339916928249629</v>
      </c>
      <c r="AQ12" s="22">
        <v>-31.381230800000047</v>
      </c>
      <c r="AR12" s="22">
        <v>-67.009731818181862</v>
      </c>
      <c r="AS12" s="22">
        <v>-44.38270585714281</v>
      </c>
      <c r="AT12" s="31">
        <v>0</v>
      </c>
      <c r="AU12" s="31">
        <v>0</v>
      </c>
      <c r="AV12" s="22">
        <v>-9.8255970000000161</v>
      </c>
      <c r="AW12" s="22">
        <v>-3.7985839999998916</v>
      </c>
      <c r="AX12" s="22">
        <v>-5.4358766666666725</v>
      </c>
      <c r="AY12" s="22">
        <v>-23.227700333333285</v>
      </c>
      <c r="AZ12" s="22">
        <v>-38.132895862068899</v>
      </c>
      <c r="BA12" s="22">
        <v>-38.662383785714368</v>
      </c>
      <c r="BB12" s="22">
        <v>-37.83316065217393</v>
      </c>
      <c r="BC12" s="29">
        <f t="shared" si="2"/>
        <v>-24.974155564606814</v>
      </c>
      <c r="BD12" s="22">
        <v>-43.372932624999656</v>
      </c>
      <c r="BE12" s="22">
        <v>-40.786329526315953</v>
      </c>
      <c r="BF12" s="22">
        <v>-41.867937500000181</v>
      </c>
    </row>
    <row r="13" spans="1:58" ht="17.649999999999999" customHeight="1" x14ac:dyDescent="0.25">
      <c r="A13" t="s">
        <v>20</v>
      </c>
      <c r="B13" s="2" t="s">
        <v>31</v>
      </c>
      <c r="C13" t="s">
        <v>49</v>
      </c>
      <c r="D13" s="21">
        <v>-4.0060379511723629E-2</v>
      </c>
      <c r="E13" s="21">
        <v>-8.4846221027560342E-2</v>
      </c>
      <c r="F13" s="21">
        <v>-7.178485879585346E-2</v>
      </c>
      <c r="G13" s="21">
        <v>-6.5053435678591634E-2</v>
      </c>
      <c r="H13" s="21">
        <v>-5.822503025096766E-2</v>
      </c>
      <c r="I13" s="21">
        <v>-6.3121414913958049E-2</v>
      </c>
      <c r="J13" s="21">
        <v>-6.2949041072181938E-2</v>
      </c>
      <c r="K13" s="21">
        <v>-6.1595292437829269E-2</v>
      </c>
      <c r="L13" s="21">
        <v>-6.1305290556518205E-2</v>
      </c>
      <c r="M13" s="21">
        <v>-6.141523106117721E-2</v>
      </c>
      <c r="N13" s="21">
        <v>-6.0702037734266003E-2</v>
      </c>
      <c r="O13" s="21">
        <v>-5.6898270344393334E-2</v>
      </c>
      <c r="P13" s="33">
        <f t="shared" si="0"/>
        <v>-6.2329708615418387E-2</v>
      </c>
      <c r="Q13" s="21">
        <v>-4.4990054200561069E-2</v>
      </c>
      <c r="R13" s="21">
        <v>-4.3690660918074505E-2</v>
      </c>
      <c r="S13" s="21">
        <v>-4.3690660918074505E-2</v>
      </c>
      <c r="T13" s="21">
        <v>-4.3657191289092616E-2</v>
      </c>
      <c r="U13" s="21">
        <v>-4.3657191289092616E-2</v>
      </c>
      <c r="V13" s="21">
        <v>-4.1077869165298972E-2</v>
      </c>
      <c r="W13" s="21">
        <v>-1.9893044560078076E-2</v>
      </c>
      <c r="X13" s="21">
        <v>-1.925282102996613E-2</v>
      </c>
      <c r="Y13" s="21">
        <v>-1.710251593624448E-2</v>
      </c>
      <c r="Z13" s="21">
        <v>-2.3295745872102324E-2</v>
      </c>
      <c r="AA13" s="21">
        <v>-2.0902969598984744E-2</v>
      </c>
      <c r="AB13" s="21">
        <v>-2.1110335906078505E-2</v>
      </c>
      <c r="AC13" s="43">
        <v>-3.1860088390304041E-2</v>
      </c>
      <c r="AD13" s="21">
        <v>-1.8885669614113327E-2</v>
      </c>
      <c r="AE13" s="21">
        <v>-2.0329302419890265E-2</v>
      </c>
      <c r="AF13" s="21">
        <v>-2.312428178413313E-2</v>
      </c>
      <c r="AG13" s="21">
        <v>-3.2037670053161507E-2</v>
      </c>
      <c r="AH13" s="21">
        <v>-1.9385576908035461E-2</v>
      </c>
      <c r="AI13" s="21">
        <v>-1.3999335014681182E-2</v>
      </c>
      <c r="AJ13" s="21">
        <v>-1.6473277783326998E-2</v>
      </c>
      <c r="AK13" s="21">
        <v>-2.1345753677378374E-2</v>
      </c>
      <c r="AL13" s="21">
        <v>-2.419052744874426E-2</v>
      </c>
      <c r="AM13" s="21">
        <v>-7.3458492148250724E-3</v>
      </c>
      <c r="AN13" s="21">
        <v>-1.5808467794287018E-2</v>
      </c>
      <c r="AO13" s="21">
        <v>-1.5631271134137439E-2</v>
      </c>
      <c r="AP13" s="43">
        <f t="shared" si="1"/>
        <v>-1.9046415237226166E-2</v>
      </c>
      <c r="AQ13" s="21">
        <v>-1.1348835675325989E-2</v>
      </c>
      <c r="AR13" s="21">
        <v>-4.0666561003692821E-2</v>
      </c>
      <c r="AS13" s="21">
        <v>-3.0729086616045849E-2</v>
      </c>
      <c r="AT13" s="31">
        <v>0</v>
      </c>
      <c r="AU13" s="31">
        <v>0</v>
      </c>
      <c r="AV13" s="21">
        <v>-5.5531548953114294E-3</v>
      </c>
      <c r="AW13" s="21">
        <v>-2.3684231935391033E-3</v>
      </c>
      <c r="AX13" s="21">
        <v>-3.1965398462652159E-3</v>
      </c>
      <c r="AY13" s="21">
        <v>-1.3939353868990185E-2</v>
      </c>
      <c r="AZ13" s="21">
        <v>-2.2289619775725984E-2</v>
      </c>
      <c r="BA13" s="21">
        <v>-2.2543246564017485E-2</v>
      </c>
      <c r="BB13" s="21">
        <v>-2.215368763023419E-2</v>
      </c>
      <c r="BC13" s="43">
        <f t="shared" si="2"/>
        <v>-1.456570908909569E-2</v>
      </c>
      <c r="BD13" s="21">
        <v>-2.7150553058400893E-2</v>
      </c>
      <c r="BE13" s="21">
        <v>-2.7609638965699849E-2</v>
      </c>
      <c r="BF13" s="21">
        <v>-2.9256809795563204E-2</v>
      </c>
    </row>
    <row r="14" spans="1:58" ht="17.649999999999999" customHeight="1" x14ac:dyDescent="0.25">
      <c r="A14" t="s">
        <v>20</v>
      </c>
      <c r="B14" s="2" t="s">
        <v>31</v>
      </c>
      <c r="C14" t="s">
        <v>50</v>
      </c>
      <c r="D14" s="3">
        <v>-131.88999999999999</v>
      </c>
      <c r="E14" s="3">
        <v>-131.74</v>
      </c>
      <c r="F14" s="3">
        <v>-123.77999999999997</v>
      </c>
      <c r="G14" s="3">
        <v>-115.53000000000009</v>
      </c>
      <c r="H14" s="3">
        <v>-98.290000000000077</v>
      </c>
      <c r="I14" s="3">
        <v>-115.53000000000009</v>
      </c>
      <c r="J14" s="3">
        <v>-123.77999999999997</v>
      </c>
      <c r="K14" s="3">
        <v>-115.52999999999997</v>
      </c>
      <c r="L14" s="3">
        <v>-121.25999999999999</v>
      </c>
      <c r="M14" s="3">
        <v>-115.52999999999997</v>
      </c>
      <c r="N14" s="3">
        <v>-115.52999999999997</v>
      </c>
      <c r="O14" s="3">
        <v>-76.759999999999991</v>
      </c>
      <c r="P14" s="44">
        <f t="shared" si="0"/>
        <v>-115.42916666666667</v>
      </c>
      <c r="Q14" s="3">
        <v>-81.309999999999945</v>
      </c>
      <c r="R14" s="3">
        <v>-74.269999999999982</v>
      </c>
      <c r="S14" s="3">
        <v>-74.269999999999982</v>
      </c>
      <c r="T14" s="3">
        <v>-82.449999999999932</v>
      </c>
      <c r="U14" s="3">
        <v>-82.449999999999932</v>
      </c>
      <c r="V14" s="3">
        <v>-82.449999999999932</v>
      </c>
      <c r="W14" s="3">
        <v>-111.65443100000016</v>
      </c>
      <c r="X14" s="3">
        <v>-106.16087900000002</v>
      </c>
      <c r="Y14" s="3">
        <v>-96.802475000000186</v>
      </c>
      <c r="Z14" s="3">
        <v>-175.41932799999995</v>
      </c>
      <c r="AA14" s="3">
        <v>-173.3381989999998</v>
      </c>
      <c r="AB14" s="3">
        <v>-175.61995999999999</v>
      </c>
      <c r="AC14" s="44">
        <v>-109.68293933333332</v>
      </c>
      <c r="AD14" s="3">
        <v>-171.54782099999989</v>
      </c>
      <c r="AE14" s="3">
        <v>-174.74159500000019</v>
      </c>
      <c r="AF14" s="3">
        <v>-243.02400499999999</v>
      </c>
      <c r="AG14" s="3">
        <v>-348.25981299999989</v>
      </c>
      <c r="AH14" s="3">
        <v>-206.29999999999973</v>
      </c>
      <c r="AI14" s="3">
        <v>-206.29999999999973</v>
      </c>
      <c r="AJ14" s="3">
        <v>-104.15961900000002</v>
      </c>
      <c r="AK14" s="3">
        <v>-206.45795100000009</v>
      </c>
      <c r="AL14" s="3">
        <v>-206.29999999999995</v>
      </c>
      <c r="AM14" s="3">
        <v>-72.07110000000057</v>
      </c>
      <c r="AN14" s="3">
        <v>-49.336999999999989</v>
      </c>
      <c r="AO14" s="3">
        <v>-49.512000000000171</v>
      </c>
      <c r="AP14" s="44">
        <f t="shared" si="1"/>
        <v>-169.83424200000002</v>
      </c>
      <c r="AQ14" s="3">
        <v>-54.870707999999922</v>
      </c>
      <c r="AR14" s="3">
        <v>-301.34538399999997</v>
      </c>
      <c r="AS14" s="3">
        <v>-107.69004900000004</v>
      </c>
      <c r="AT14" s="31">
        <v>0</v>
      </c>
      <c r="AU14" s="31">
        <v>0</v>
      </c>
      <c r="AV14" s="3">
        <v>-9.8255970000000161</v>
      </c>
      <c r="AW14" s="3">
        <v>-3.7985839999998916</v>
      </c>
      <c r="AX14" s="3">
        <v>-8.3908979999998792</v>
      </c>
      <c r="AY14" s="3">
        <v>-61.766366999999946</v>
      </c>
      <c r="AZ14" s="3">
        <v>-216.77316299999984</v>
      </c>
      <c r="BA14" s="3">
        <v>-215.8945470000001</v>
      </c>
      <c r="BB14" s="3">
        <v>-206.11805099999992</v>
      </c>
      <c r="BC14" s="44">
        <f t="shared" si="2"/>
        <v>-98.872778999999966</v>
      </c>
      <c r="BD14" s="3">
        <v>-208.32932299999993</v>
      </c>
      <c r="BE14" s="3">
        <v>-213.51710500000013</v>
      </c>
      <c r="BF14" s="3">
        <v>-226.14831099999992</v>
      </c>
    </row>
    <row r="15" spans="1:58" ht="17.649999999999999" customHeight="1" x14ac:dyDescent="0.25">
      <c r="A15" s="4" t="s">
        <v>20</v>
      </c>
      <c r="B15" s="5" t="s">
        <v>31</v>
      </c>
      <c r="C15" s="45" t="s">
        <v>51</v>
      </c>
      <c r="D15" s="23">
        <v>-0.12958850809621128</v>
      </c>
      <c r="E15" s="23">
        <v>-0.12949711005386702</v>
      </c>
      <c r="F15" s="23">
        <v>-0.1217276714591979</v>
      </c>
      <c r="G15" s="23">
        <v>-0.12005362041732488</v>
      </c>
      <c r="H15" s="23">
        <v>-0.10213858176074495</v>
      </c>
      <c r="I15" s="23">
        <v>-0.12005362041732488</v>
      </c>
      <c r="J15" s="23">
        <v>-0.1338929332482395</v>
      </c>
      <c r="K15" s="23">
        <v>-0.12496890110008975</v>
      </c>
      <c r="L15" s="23">
        <v>-0.1311670470648047</v>
      </c>
      <c r="M15" s="23">
        <v>-0.12112475230916009</v>
      </c>
      <c r="N15" s="23">
        <v>-0.12116286142777734</v>
      </c>
      <c r="O15" s="23">
        <v>-8.0541419652693971E-2</v>
      </c>
      <c r="P15" s="36">
        <f t="shared" si="0"/>
        <v>-0.11965975225061969</v>
      </c>
      <c r="Q15" s="23">
        <v>-8.2957536678433641E-2</v>
      </c>
      <c r="R15" s="23">
        <v>-7.5767932015955414E-2</v>
      </c>
      <c r="S15" s="23">
        <v>-7.5767932015955414E-2</v>
      </c>
      <c r="T15" s="23">
        <v>-7.8670661425136387E-2</v>
      </c>
      <c r="U15" s="23">
        <v>-7.8670661425136387E-2</v>
      </c>
      <c r="V15" s="23">
        <v>-7.8670661425136387E-2</v>
      </c>
      <c r="W15" s="23">
        <v>-9.2548623172882538E-2</v>
      </c>
      <c r="X15" s="23">
        <v>-8.7995103268879382E-2</v>
      </c>
      <c r="Y15" s="23">
        <v>-8.0238067587101738E-2</v>
      </c>
      <c r="Z15" s="23">
        <v>-0.11121700140427311</v>
      </c>
      <c r="AA15" s="23">
        <v>-0.11079934733226476</v>
      </c>
      <c r="AB15" s="23">
        <v>-0.11127343231820196</v>
      </c>
      <c r="AC15" s="46">
        <v>-8.8714746672446429E-2</v>
      </c>
      <c r="AD15" s="23">
        <v>-8.7774634592970358E-2</v>
      </c>
      <c r="AE15" s="23">
        <v>-8.8127724365445428E-2</v>
      </c>
      <c r="AF15" s="23">
        <v>-0.12092329313078734</v>
      </c>
      <c r="AG15" s="23">
        <v>-0.14964365577227365</v>
      </c>
      <c r="AH15" s="23">
        <v>-8.864498578408983E-2</v>
      </c>
      <c r="AI15" s="23">
        <v>-8.864498578408983E-2</v>
      </c>
      <c r="AJ15" s="23">
        <v>-5.470495062664775E-2</v>
      </c>
      <c r="AK15" s="23">
        <v>-0.10843234762536817</v>
      </c>
      <c r="AL15" s="23">
        <v>-0.10834939127683822</v>
      </c>
      <c r="AM15" s="23">
        <v>-1.7489046207521518E-2</v>
      </c>
      <c r="AN15" s="23">
        <v>-1.5808467794286966E-2</v>
      </c>
      <c r="AO15" s="23">
        <v>-2.2463122474625324E-2</v>
      </c>
      <c r="AP15" s="46">
        <f t="shared" si="1"/>
        <v>-7.925055045291203E-2</v>
      </c>
      <c r="AQ15" s="23">
        <v>-1.9843665548031728E-2</v>
      </c>
      <c r="AR15" s="23">
        <v>-0.18287911485555497</v>
      </c>
      <c r="AS15" s="23">
        <v>-7.4560952954486365E-2</v>
      </c>
      <c r="AT15" s="47">
        <v>0</v>
      </c>
      <c r="AU15" s="47">
        <v>0</v>
      </c>
      <c r="AV15" s="23">
        <v>-5.5531548953114285E-3</v>
      </c>
      <c r="AW15" s="23">
        <v>-2.3684231935391033E-3</v>
      </c>
      <c r="AX15" s="23">
        <v>-4.9342252313082941E-3</v>
      </c>
      <c r="AY15" s="23">
        <v>-3.7067089486226452E-2</v>
      </c>
      <c r="AZ15" s="23">
        <v>-0.12670926955898176</v>
      </c>
      <c r="BA15" s="23">
        <v>-0.12588370214891384</v>
      </c>
      <c r="BB15" s="23">
        <v>-0.120695042076647</v>
      </c>
      <c r="BC15" s="46">
        <f t="shared" si="2"/>
        <v>-5.8374553329083423E-2</v>
      </c>
      <c r="BD15" s="23">
        <v>-0.13040982002844878</v>
      </c>
      <c r="BE15" s="23">
        <v>-0.14453691348342049</v>
      </c>
      <c r="BF15" s="23">
        <v>-0.15802971236677388</v>
      </c>
    </row>
    <row r="16" spans="1:58" ht="17.649999999999999" customHeight="1" x14ac:dyDescent="0.25">
      <c r="A16" t="s">
        <v>25</v>
      </c>
      <c r="B16" t="s">
        <v>31</v>
      </c>
      <c r="C16" t="s">
        <v>46</v>
      </c>
      <c r="D16" s="3">
        <v>-2.6399999999999864</v>
      </c>
      <c r="E16" s="3">
        <v>-3.6600000000000819</v>
      </c>
      <c r="F16" s="3">
        <v>-9.9999999999909051E-3</v>
      </c>
      <c r="G16" s="3">
        <v>-3.5900000000000318</v>
      </c>
      <c r="H16" s="3">
        <v>-3.5900000000000318</v>
      </c>
      <c r="I16" s="3">
        <v>-3.5900000000000318</v>
      </c>
      <c r="J16" s="3">
        <v>-2.0600000000000591</v>
      </c>
      <c r="K16" s="3">
        <v>-2.0600000000000591</v>
      </c>
      <c r="L16" s="3">
        <v>-4.0000000000077307E-2</v>
      </c>
      <c r="M16" s="3">
        <v>-6.2699999999999818</v>
      </c>
      <c r="N16" s="3">
        <v>-5.5399999999999636</v>
      </c>
      <c r="O16" s="3">
        <v>-5.0799999999999272</v>
      </c>
      <c r="P16" s="44">
        <f>+AVERAGE(D16:O16)</f>
        <v>-3.1775000000000184</v>
      </c>
      <c r="Q16" s="3">
        <v>-1.2200000000000273</v>
      </c>
      <c r="R16" s="3">
        <v>-0.12999999999999545</v>
      </c>
      <c r="S16" s="3">
        <v>-0.12999999999999545</v>
      </c>
      <c r="T16" s="3">
        <v>-2.9999999999972715E-2</v>
      </c>
      <c r="U16" s="3">
        <v>-2.9999999999972715E-2</v>
      </c>
      <c r="V16" s="3">
        <v>-2.9999999999972715E-2</v>
      </c>
      <c r="W16" s="3">
        <v>-0.81703400000014881</v>
      </c>
      <c r="X16" s="3">
        <v>-0.81703400000014881</v>
      </c>
      <c r="Y16" s="3">
        <v>-0.81703400000014881</v>
      </c>
      <c r="Z16" s="3">
        <v>-0.48880899999994654</v>
      </c>
      <c r="AA16" s="3">
        <v>-9.1977119999999104</v>
      </c>
      <c r="AB16" s="3">
        <v>-6.0066079999999147</v>
      </c>
      <c r="AC16" s="44">
        <v>-1.6428525833333463</v>
      </c>
      <c r="AD16" s="48">
        <v>-8.4579650000000584</v>
      </c>
      <c r="AE16" s="48">
        <v>-6.5388230000000931</v>
      </c>
      <c r="AF16" s="48">
        <v>-2.084103000000141</v>
      </c>
      <c r="AG16" s="48">
        <v>-24.56183400000009</v>
      </c>
      <c r="AH16" s="48">
        <v>-10.484103999999661</v>
      </c>
      <c r="AI16" s="48">
        <v>-2.8120659999999589</v>
      </c>
      <c r="AJ16" s="48">
        <v>-1.881507000000056</v>
      </c>
      <c r="AK16" s="3">
        <v>-1.881507000000056</v>
      </c>
      <c r="AL16" s="48">
        <v>-108.54150600000003</v>
      </c>
      <c r="AM16" s="48">
        <v>-43.862197000000378</v>
      </c>
      <c r="AN16" s="48">
        <v>-12.963262000000213</v>
      </c>
      <c r="AO16" s="48">
        <v>0</v>
      </c>
      <c r="AP16" s="44">
        <f t="shared" si="1"/>
        <v>-18.672406166666729</v>
      </c>
      <c r="AQ16" s="31">
        <v>0</v>
      </c>
      <c r="AR16" s="48">
        <v>-175.63570900000013</v>
      </c>
      <c r="AS16" s="31">
        <v>0</v>
      </c>
      <c r="AT16" s="31">
        <v>0</v>
      </c>
      <c r="AU16" s="31">
        <v>0</v>
      </c>
      <c r="AV16" s="48">
        <v>-14.255910000000085</v>
      </c>
      <c r="AW16" s="48">
        <v>0</v>
      </c>
      <c r="AX16" s="48">
        <v>-705.483474</v>
      </c>
      <c r="AY16" s="48">
        <v>-438.84448499999985</v>
      </c>
      <c r="AZ16" s="48">
        <v>-213.35911699999997</v>
      </c>
      <c r="BA16" s="48">
        <v>-342.61110400000007</v>
      </c>
      <c r="BB16" s="48">
        <v>-320.54942000000005</v>
      </c>
      <c r="BC16" s="44">
        <f t="shared" si="2"/>
        <v>-184.22826825000001</v>
      </c>
      <c r="BD16" s="48">
        <v>-194.74199199999961</v>
      </c>
      <c r="BE16" s="48">
        <v>-21.60403800000023</v>
      </c>
      <c r="BF16" s="48">
        <v>-28.294097999999842</v>
      </c>
    </row>
    <row r="17" spans="1:58" ht="17.649999999999999" customHeight="1" x14ac:dyDescent="0.25">
      <c r="A17" t="s">
        <v>25</v>
      </c>
      <c r="B17" t="s">
        <v>31</v>
      </c>
      <c r="C17" t="s">
        <v>47</v>
      </c>
      <c r="D17" s="21">
        <v>-2.5939317717339908E-3</v>
      </c>
      <c r="E17" s="21">
        <v>-3.5976880430936987E-3</v>
      </c>
      <c r="F17" s="21">
        <v>-9.8341954644601077E-6</v>
      </c>
      <c r="G17" s="21">
        <v>-3.7305677944966661E-3</v>
      </c>
      <c r="H17" s="21">
        <v>-3.7305677944966661E-3</v>
      </c>
      <c r="I17" s="21">
        <v>-3.7305677944966661E-3</v>
      </c>
      <c r="J17" s="21">
        <v>-2.2283037848713954E-3</v>
      </c>
      <c r="K17" s="21">
        <v>-2.2283037848713954E-3</v>
      </c>
      <c r="L17" s="21">
        <v>-4.3268034657779386E-5</v>
      </c>
      <c r="M17" s="21">
        <v>-6.5736362587936617E-3</v>
      </c>
      <c r="N17" s="21">
        <v>-5.8101121120910778E-3</v>
      </c>
      <c r="O17" s="21">
        <v>-5.3302554955143248E-3</v>
      </c>
      <c r="P17" s="33">
        <f t="shared" si="0"/>
        <v>-3.3005864053818148E-3</v>
      </c>
      <c r="Q17" s="21">
        <v>-1.2447201420205556E-3</v>
      </c>
      <c r="R17" s="21">
        <v>-1.3262193566815488E-4</v>
      </c>
      <c r="S17" s="21">
        <v>-1.3262193566815488E-4</v>
      </c>
      <c r="T17" s="21">
        <v>-2.8624861646476007E-5</v>
      </c>
      <c r="U17" s="21">
        <v>-2.8624861646476007E-5</v>
      </c>
      <c r="V17" s="21">
        <v>-2.8624861646476007E-5</v>
      </c>
      <c r="W17" s="21">
        <v>-6.7722678901517639E-4</v>
      </c>
      <c r="X17" s="21">
        <v>-6.7722678901517639E-4</v>
      </c>
      <c r="Y17" s="21">
        <v>-6.7722678901517639E-4</v>
      </c>
      <c r="Z17" s="21">
        <v>-3.0990810339562698E-4</v>
      </c>
      <c r="AA17" s="21">
        <v>-5.884390707548242E-3</v>
      </c>
      <c r="AB17" s="21">
        <v>-3.8058082278914136E-3</v>
      </c>
      <c r="AC17" s="43">
        <v>-1.135635500348092E-3</v>
      </c>
      <c r="AD17" s="21">
        <v>-4.327625865181566E-3</v>
      </c>
      <c r="AE17" s="21">
        <v>-3.2977356708827287E-3</v>
      </c>
      <c r="AF17" s="21">
        <v>-1.0370029001199716E-3</v>
      </c>
      <c r="AG17" s="21">
        <v>-1.0553967167701144E-2</v>
      </c>
      <c r="AH17" s="21">
        <v>-4.504911536785703E-3</v>
      </c>
      <c r="AI17" s="21">
        <v>-1.2083158051086722E-3</v>
      </c>
      <c r="AJ17" s="21">
        <v>-9.881732338008545E-4</v>
      </c>
      <c r="AK17" s="21">
        <v>-9.881732338008545E-4</v>
      </c>
      <c r="AL17" s="21">
        <v>-5.7006331087597201E-2</v>
      </c>
      <c r="AM17" s="21">
        <v>-1.0643766920394038E-2</v>
      </c>
      <c r="AN17" s="21">
        <v>-4.1536637784200126E-3</v>
      </c>
      <c r="AO17" s="21">
        <v>0</v>
      </c>
      <c r="AP17" s="43">
        <f t="shared" si="1"/>
        <v>-8.2258055999827294E-3</v>
      </c>
      <c r="AQ17" s="31">
        <v>0</v>
      </c>
      <c r="AR17" s="21">
        <v>-0.1065889995479337</v>
      </c>
      <c r="AS17" s="31">
        <v>0</v>
      </c>
      <c r="AT17" s="31">
        <v>0</v>
      </c>
      <c r="AU17" s="31">
        <v>0</v>
      </c>
      <c r="AV17" s="21">
        <v>-8.0570449208958572E-3</v>
      </c>
      <c r="AW17" s="21">
        <v>0</v>
      </c>
      <c r="AX17" s="21">
        <v>-0.4148559972582051</v>
      </c>
      <c r="AY17" s="21">
        <v>-0.26335833862516106</v>
      </c>
      <c r="AZ17" s="21">
        <v>-0.12471367532160493</v>
      </c>
      <c r="BA17" s="21">
        <v>-0.19976953919473719</v>
      </c>
      <c r="BB17" s="21">
        <v>-0.18770178325888018</v>
      </c>
      <c r="BC17" s="43">
        <f t="shared" si="2"/>
        <v>-0.10875378151061815</v>
      </c>
      <c r="BD17" s="21">
        <v>-0.12190443362935351</v>
      </c>
      <c r="BE17" s="21">
        <v>-1.4624500324217806E-2</v>
      </c>
      <c r="BF17" s="21">
        <v>-1.9771574454152441E-2</v>
      </c>
    </row>
    <row r="18" spans="1:58" ht="17.649999999999999" customHeight="1" x14ac:dyDescent="0.25">
      <c r="A18" t="s">
        <v>25</v>
      </c>
      <c r="B18" t="s">
        <v>31</v>
      </c>
      <c r="C18" t="s">
        <v>48</v>
      </c>
      <c r="D18" s="3">
        <v>-48.271153846153837</v>
      </c>
      <c r="E18" s="3">
        <v>-52.435000000000052</v>
      </c>
      <c r="F18" s="3">
        <v>-62.612121212121231</v>
      </c>
      <c r="G18" s="3">
        <v>-54.605172413793156</v>
      </c>
      <c r="H18" s="3">
        <v>-53.134473684210562</v>
      </c>
      <c r="I18" s="3">
        <v>-53.096666666666728</v>
      </c>
      <c r="J18" s="3">
        <v>-38.854000000000042</v>
      </c>
      <c r="K18" s="3">
        <v>-47.658214285714315</v>
      </c>
      <c r="L18" s="3">
        <v>-52.303928571428614</v>
      </c>
      <c r="M18" s="3">
        <v>-66.400624999999934</v>
      </c>
      <c r="N18" s="3">
        <v>-59.605312499999982</v>
      </c>
      <c r="O18" s="3">
        <v>-57.26758620689651</v>
      </c>
      <c r="P18" s="44">
        <f t="shared" si="0"/>
        <v>-53.853687865582081</v>
      </c>
      <c r="Q18" s="3">
        <v>-60.856129032258046</v>
      </c>
      <c r="R18" s="3">
        <v>-54.937812500000028</v>
      </c>
      <c r="S18" s="3">
        <v>-54.330645161290342</v>
      </c>
      <c r="T18" s="3">
        <v>-73.271698113207492</v>
      </c>
      <c r="U18" s="3">
        <v>-67.220714285714251</v>
      </c>
      <c r="V18" s="3">
        <v>-55.367428571428533</v>
      </c>
      <c r="W18" s="3">
        <v>-86.496612910714319</v>
      </c>
      <c r="X18" s="3">
        <v>-73.424072133333397</v>
      </c>
      <c r="Y18" s="3">
        <v>-61.830096830769307</v>
      </c>
      <c r="Z18" s="3">
        <v>-234.80151015226318</v>
      </c>
      <c r="AA18" s="3">
        <v>-189.30637179824578</v>
      </c>
      <c r="AB18" s="3">
        <v>-192.94861701298697</v>
      </c>
      <c r="AC18" s="44">
        <v>-100.39930904185097</v>
      </c>
      <c r="AD18" s="3">
        <v>-255.59569032857138</v>
      </c>
      <c r="AE18" s="3">
        <v>-184.26444428125009</v>
      </c>
      <c r="AF18" s="3">
        <v>-155.41354863157903</v>
      </c>
      <c r="AG18" s="3">
        <v>-209.83361870967738</v>
      </c>
      <c r="AH18" s="3">
        <v>-226.24980771739118</v>
      </c>
      <c r="AI18" s="3">
        <v>-195.92915707407397</v>
      </c>
      <c r="AJ18" s="3">
        <v>-94.601443266666777</v>
      </c>
      <c r="AK18" s="3">
        <v>-164.65605420833336</v>
      </c>
      <c r="AL18" s="3">
        <v>-354.97470300000003</v>
      </c>
      <c r="AM18" s="3">
        <v>-1057.3907760000004</v>
      </c>
      <c r="AN18" s="3">
        <v>-518.43851940000002</v>
      </c>
      <c r="AO18" s="3">
        <v>0</v>
      </c>
      <c r="AP18" s="44">
        <f t="shared" si="1"/>
        <v>-284.77898021812865</v>
      </c>
      <c r="AQ18" s="31">
        <v>0</v>
      </c>
      <c r="AR18" s="3">
        <v>-175.63570900000013</v>
      </c>
      <c r="AS18" s="31">
        <v>0</v>
      </c>
      <c r="AT18" s="31">
        <v>0</v>
      </c>
      <c r="AU18" s="31">
        <v>0</v>
      </c>
      <c r="AV18" s="3">
        <v>-14.255910000000085</v>
      </c>
      <c r="AW18" s="3">
        <v>0</v>
      </c>
      <c r="AX18" s="3">
        <v>-779.425772142857</v>
      </c>
      <c r="AY18" s="3">
        <v>-668.62793669999996</v>
      </c>
      <c r="AZ18" s="3">
        <v>-583.64428226666666</v>
      </c>
      <c r="BA18" s="3">
        <v>-568.88701222222232</v>
      </c>
      <c r="BB18" s="3">
        <v>-559.69964118181815</v>
      </c>
      <c r="BC18" s="44">
        <f t="shared" si="2"/>
        <v>-279.18135529279704</v>
      </c>
      <c r="BD18" s="3">
        <v>-450.70307943999978</v>
      </c>
      <c r="BE18" s="3">
        <v>-316.670750035715</v>
      </c>
      <c r="BF18" s="3">
        <v>-293.03049048275631</v>
      </c>
    </row>
    <row r="19" spans="1:58" ht="17.649999999999999" customHeight="1" x14ac:dyDescent="0.25">
      <c r="A19" t="s">
        <v>25</v>
      </c>
      <c r="B19" t="s">
        <v>31</v>
      </c>
      <c r="C19" t="s">
        <v>49</v>
      </c>
      <c r="D19" s="21">
        <v>-4.7428818037802467E-2</v>
      </c>
      <c r="E19" s="21">
        <v>-5.1542287579129528E-2</v>
      </c>
      <c r="F19" s="21">
        <v>-6.1573983844502911E-2</v>
      </c>
      <c r="G19" s="21">
        <v>-5.6743258389925548E-2</v>
      </c>
      <c r="H19" s="21">
        <v>-5.521497390079242E-2</v>
      </c>
      <c r="I19" s="21">
        <v>-5.5175686535317486E-2</v>
      </c>
      <c r="J19" s="21">
        <v>-4.2028405464752824E-2</v>
      </c>
      <c r="K19" s="21">
        <v>-5.1551931685954455E-2</v>
      </c>
      <c r="L19" s="21">
        <v>-5.6577204854055416E-2</v>
      </c>
      <c r="M19" s="21">
        <v>-6.9616197146182085E-2</v>
      </c>
      <c r="N19" s="21">
        <v>-6.2511470776394573E-2</v>
      </c>
      <c r="O19" s="21">
        <v>-6.0088753168140718E-2</v>
      </c>
      <c r="P19" s="33">
        <f t="shared" si="0"/>
        <v>-5.5837747615245868E-2</v>
      </c>
      <c r="Q19" s="21">
        <v>-6.2089220960534257E-2</v>
      </c>
      <c r="R19" s="21">
        <v>-5.6045838731726257E-2</v>
      </c>
      <c r="S19" s="21">
        <v>-5.5426425595309609E-2</v>
      </c>
      <c r="T19" s="21">
        <v>-6.9913074036494313E-2</v>
      </c>
      <c r="U19" s="21">
        <v>-6.4139454873587132E-2</v>
      </c>
      <c r="V19" s="21">
        <v>-5.2829499419324202E-2</v>
      </c>
      <c r="W19" s="21">
        <v>-7.1695698614991601E-2</v>
      </c>
      <c r="X19" s="21">
        <v>-6.086007266192963E-2</v>
      </c>
      <c r="Y19" s="21">
        <v>-5.1250006659688221E-2</v>
      </c>
      <c r="Z19" s="21">
        <v>-0.14886569331932287</v>
      </c>
      <c r="AA19" s="21">
        <v>-0.12111193034629492</v>
      </c>
      <c r="AB19" s="21">
        <v>-0.12225293113655918</v>
      </c>
      <c r="AC19" s="43">
        <v>-7.8039987196313512E-2</v>
      </c>
      <c r="AD19" s="21">
        <v>-0.13077880086934074</v>
      </c>
      <c r="AE19" s="21">
        <v>-9.2930399061368352E-2</v>
      </c>
      <c r="AF19" s="21">
        <v>-7.7330295407123814E-2</v>
      </c>
      <c r="AG19" s="21">
        <v>-9.016334539765411E-2</v>
      </c>
      <c r="AH19" s="21">
        <v>-9.7217212742419956E-2</v>
      </c>
      <c r="AI19" s="21">
        <v>-8.4188741364614753E-2</v>
      </c>
      <c r="AJ19" s="21">
        <v>-4.9684967483537172E-2</v>
      </c>
      <c r="AK19" s="21">
        <v>-8.6477863516815523E-2</v>
      </c>
      <c r="AL19" s="21">
        <v>-0.18643380023619266</v>
      </c>
      <c r="AM19" s="21">
        <v>-0.25659045221830756</v>
      </c>
      <c r="AN19" s="21">
        <v>-0.16611708529608099</v>
      </c>
      <c r="AO19" s="21">
        <v>0</v>
      </c>
      <c r="AP19" s="43">
        <f t="shared" si="1"/>
        <v>-0.10982608029945463</v>
      </c>
      <c r="AQ19" s="31">
        <v>0</v>
      </c>
      <c r="AR19" s="21">
        <v>-0.1065889995479337</v>
      </c>
      <c r="AS19" s="31">
        <v>0</v>
      </c>
      <c r="AT19" s="31">
        <v>0</v>
      </c>
      <c r="AU19" s="31">
        <v>0</v>
      </c>
      <c r="AV19" s="21">
        <v>-8.0570449208958502E-3</v>
      </c>
      <c r="AW19" s="21">
        <v>0</v>
      </c>
      <c r="AX19" s="21">
        <v>-0.45833739259365203</v>
      </c>
      <c r="AY19" s="21">
        <v>-0.40125545286887082</v>
      </c>
      <c r="AZ19" s="21">
        <v>-0.34115450300591665</v>
      </c>
      <c r="BA19" s="21">
        <v>-0.33170640110223681</v>
      </c>
      <c r="BB19" s="21">
        <v>-0.32773923203224836</v>
      </c>
      <c r="BC19" s="43">
        <f t="shared" si="2"/>
        <v>-0.16456991883931285</v>
      </c>
      <c r="BD19" s="21">
        <v>-0.28213074678900529</v>
      </c>
      <c r="BE19" s="21">
        <v>-0.21436508705305735</v>
      </c>
      <c r="BF19" s="21">
        <v>-0.20476617278687015</v>
      </c>
    </row>
    <row r="20" spans="1:58" ht="17.649999999999999" customHeight="1" x14ac:dyDescent="0.25">
      <c r="A20" t="s">
        <v>25</v>
      </c>
      <c r="B20" t="s">
        <v>31</v>
      </c>
      <c r="C20" t="s">
        <v>50</v>
      </c>
      <c r="D20" s="3">
        <v>-107.80999999999995</v>
      </c>
      <c r="E20" s="3">
        <v>-119.38</v>
      </c>
      <c r="F20" s="3">
        <v>-241.28999999999996</v>
      </c>
      <c r="G20" s="3">
        <v>-198.13</v>
      </c>
      <c r="H20" s="3">
        <v>-198.13</v>
      </c>
      <c r="I20" s="3">
        <v>-135.25</v>
      </c>
      <c r="J20" s="3">
        <v>-129.17000000000007</v>
      </c>
      <c r="K20" s="3">
        <v>-161.63</v>
      </c>
      <c r="L20" s="3">
        <v>-167.36</v>
      </c>
      <c r="M20" s="3">
        <v>-196.69999999999993</v>
      </c>
      <c r="N20" s="3">
        <v>-196.39999999999998</v>
      </c>
      <c r="O20" s="3">
        <v>-178.19999999999993</v>
      </c>
      <c r="P20" s="44">
        <f t="shared" si="0"/>
        <v>-169.12083333333331</v>
      </c>
      <c r="Q20" s="3">
        <v>-202.05999999999995</v>
      </c>
      <c r="R20" s="3">
        <v>-194.03999999999996</v>
      </c>
      <c r="S20" s="3">
        <v>-194.03999999999996</v>
      </c>
      <c r="T20" s="3">
        <v>-256.91999999999996</v>
      </c>
      <c r="U20" s="3">
        <v>-256.91999999999996</v>
      </c>
      <c r="V20" s="3">
        <v>-256.91999999999996</v>
      </c>
      <c r="W20" s="3">
        <v>-402.70566300000007</v>
      </c>
      <c r="X20" s="3">
        <v>-402.70566300000007</v>
      </c>
      <c r="Y20" s="3">
        <v>-402.70566300000007</v>
      </c>
      <c r="Z20" s="3">
        <v>-795.78757099999996</v>
      </c>
      <c r="AA20" s="3">
        <v>-785.08176200000003</v>
      </c>
      <c r="AB20" s="3">
        <v>-796.79073200000005</v>
      </c>
      <c r="AC20" s="44">
        <v>-412.22308783333341</v>
      </c>
      <c r="AD20" s="3">
        <v>-666.33063199999992</v>
      </c>
      <c r="AE20" s="3">
        <v>-472.16011600000002</v>
      </c>
      <c r="AF20" s="3">
        <v>-328.322903</v>
      </c>
      <c r="AG20" s="3">
        <v>-498.51574599999981</v>
      </c>
      <c r="AH20" s="3">
        <v>-1717.9801039999998</v>
      </c>
      <c r="AI20" s="3">
        <v>-1717.9801039999998</v>
      </c>
      <c r="AJ20" s="3">
        <v>-159.84950700000013</v>
      </c>
      <c r="AK20" s="3">
        <v>-1587.29864</v>
      </c>
      <c r="AL20" s="3">
        <v>-1587.140688</v>
      </c>
      <c r="AM20" s="3">
        <v>-2286.5051360000007</v>
      </c>
      <c r="AN20" s="3">
        <v>-1266.466406</v>
      </c>
      <c r="AO20" s="3">
        <v>0</v>
      </c>
      <c r="AP20" s="44">
        <f t="shared" si="1"/>
        <v>-1024.0458318333333</v>
      </c>
      <c r="AQ20" s="3">
        <v>0</v>
      </c>
      <c r="AR20" s="3">
        <v>-175.63570900000013</v>
      </c>
      <c r="AS20" s="31">
        <v>0</v>
      </c>
      <c r="AT20" s="31">
        <v>0</v>
      </c>
      <c r="AU20" s="31">
        <v>0</v>
      </c>
      <c r="AV20" s="3">
        <v>-14.255910000000085</v>
      </c>
      <c r="AW20" s="3">
        <v>0</v>
      </c>
      <c r="AX20" s="3">
        <v>-911.14085299999999</v>
      </c>
      <c r="AY20" s="3">
        <v>-876.93040599999995</v>
      </c>
      <c r="AZ20" s="3">
        <v>-880.143013</v>
      </c>
      <c r="BA20" s="3">
        <v>-875.26714600000003</v>
      </c>
      <c r="BB20" s="3">
        <v>-857.36574099999996</v>
      </c>
      <c r="BC20" s="44">
        <f t="shared" si="2"/>
        <v>-382.56156483333331</v>
      </c>
      <c r="BD20" s="3">
        <v>-731.55831399999988</v>
      </c>
      <c r="BE20" s="3">
        <v>-648.63339300000007</v>
      </c>
      <c r="BF20" s="3">
        <v>-553.04369799999995</v>
      </c>
    </row>
    <row r="21" spans="1:58" ht="17.649999999999999" customHeight="1" x14ac:dyDescent="0.25">
      <c r="A21" t="s">
        <v>25</v>
      </c>
      <c r="B21" t="s">
        <v>31</v>
      </c>
      <c r="C21" t="s">
        <v>51</v>
      </c>
      <c r="D21" s="21">
        <v>-0.10592870617827381</v>
      </c>
      <c r="E21" s="21">
        <v>-0.11734754059686234</v>
      </c>
      <c r="F21" s="21">
        <v>-0.23728930236217372</v>
      </c>
      <c r="G21" s="21">
        <v>-0.2058878543519827</v>
      </c>
      <c r="H21" s="21">
        <v>-0.2058878543519827</v>
      </c>
      <c r="I21" s="21">
        <v>-0.14054576440269348</v>
      </c>
      <c r="J21" s="21">
        <v>-0.1397233009183641</v>
      </c>
      <c r="K21" s="21">
        <v>-0.17483531104308414</v>
      </c>
      <c r="L21" s="21">
        <v>-0.18103345700779908</v>
      </c>
      <c r="M21" s="21">
        <v>-0.20622555854939656</v>
      </c>
      <c r="N21" s="21">
        <v>-0.20597581567052256</v>
      </c>
      <c r="O21" s="21">
        <v>-0.1869786475001311</v>
      </c>
      <c r="P21" s="33">
        <f t="shared" si="0"/>
        <v>-0.17563825941110553</v>
      </c>
      <c r="Q21" s="21">
        <v>-0.20615422286612112</v>
      </c>
      <c r="R21" s="21">
        <v>-0.19795354151576666</v>
      </c>
      <c r="S21" s="21">
        <v>-0.19795354151576666</v>
      </c>
      <c r="T21" s="21">
        <v>-0.24514331514064347</v>
      </c>
      <c r="U21" s="21">
        <v>-0.24514331514064347</v>
      </c>
      <c r="V21" s="21">
        <v>-0.24514331514064347</v>
      </c>
      <c r="W21" s="21">
        <v>-0.33379646755418763</v>
      </c>
      <c r="X21" s="21">
        <v>-0.33379646755418763</v>
      </c>
      <c r="Y21" s="21">
        <v>-0.33379646755418763</v>
      </c>
      <c r="Z21" s="21">
        <v>-0.5045345254167779</v>
      </c>
      <c r="AA21" s="21">
        <v>-0.50226924097845704</v>
      </c>
      <c r="AB21" s="21">
        <v>-0.50484944643520369</v>
      </c>
      <c r="AC21" s="33">
        <v>-0.32087782223438222</v>
      </c>
      <c r="AD21" s="21">
        <v>-0.3409365820035859</v>
      </c>
      <c r="AE21" s="21">
        <v>-0.2381253104574485</v>
      </c>
      <c r="AF21" s="21">
        <v>-0.1633661112655109</v>
      </c>
      <c r="AG21" s="21">
        <v>-0.21420708306497072</v>
      </c>
      <c r="AH21" s="21">
        <v>-0.73819836110726789</v>
      </c>
      <c r="AI21" s="21">
        <v>-0.73819836110726789</v>
      </c>
      <c r="AJ21" s="21">
        <v>-8.3953450214991371E-2</v>
      </c>
      <c r="AK21" s="21">
        <v>-0.83365410285290009</v>
      </c>
      <c r="AL21" s="21">
        <v>-0.83357114597916837</v>
      </c>
      <c r="AM21" s="21">
        <v>-0.55485200000053958</v>
      </c>
      <c r="AN21" s="21">
        <v>-0.40579875938539905</v>
      </c>
      <c r="AO21" s="21">
        <v>0.1877327903657752</v>
      </c>
      <c r="AP21" s="33">
        <f t="shared" si="1"/>
        <v>-0.4130940397561062</v>
      </c>
      <c r="AQ21" s="21">
        <v>2.8576874114671205E-2</v>
      </c>
      <c r="AR21" s="21">
        <v>-0.1065889995479337</v>
      </c>
      <c r="AS21" s="31">
        <v>0</v>
      </c>
      <c r="AT21" s="31">
        <v>0</v>
      </c>
      <c r="AU21" s="31">
        <v>0</v>
      </c>
      <c r="AV21" s="21">
        <v>-8.0570449208958572E-3</v>
      </c>
      <c r="AW21" s="21">
        <v>0</v>
      </c>
      <c r="AX21" s="21">
        <v>-0.5357917813026003</v>
      </c>
      <c r="AY21" s="21">
        <v>-0.5262614495748944</v>
      </c>
      <c r="AZ21" s="21">
        <v>-0.51446533667394734</v>
      </c>
      <c r="BA21" s="21">
        <v>-0.51035040133641651</v>
      </c>
      <c r="BB21" s="21">
        <v>-0.5020413965833137</v>
      </c>
      <c r="BC21" s="33">
        <f t="shared" si="2"/>
        <v>-0.22291496131877753</v>
      </c>
      <c r="BD21" s="21">
        <v>-0.45794027789863956</v>
      </c>
      <c r="BE21" s="21">
        <v>-0.4390817710201646</v>
      </c>
      <c r="BF21" s="21">
        <v>-0.38646026642753467</v>
      </c>
    </row>
    <row r="22" spans="1:58" x14ac:dyDescent="0.2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9F080F6C780145BBE504A0C1141877" ma:contentTypeVersion="6" ma:contentTypeDescription="Creare un nuovo documento." ma:contentTypeScope="" ma:versionID="f779b51d12eb2877752aacd15779705c">
  <xsd:schema xmlns:xsd="http://www.w3.org/2001/XMLSchema" xmlns:xs="http://www.w3.org/2001/XMLSchema" xmlns:p="http://schemas.microsoft.com/office/2006/metadata/properties" xmlns:ns2="df754c6d-5204-4c6d-8b16-8a72f4074659" xmlns:ns3="e43e04bf-bc17-4e8c-86ca-478c34338f92" targetNamespace="http://schemas.microsoft.com/office/2006/metadata/properties" ma:root="true" ma:fieldsID="c2aebc293b7a52e6ceb4b9db183848f8" ns2:_="" ns3:_="">
    <xsd:import namespace="df754c6d-5204-4c6d-8b16-8a72f4074659"/>
    <xsd:import namespace="e43e04bf-bc17-4e8c-86ca-478c3433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54c6d-5204-4c6d-8b16-8a72f40746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e04bf-bc17-4e8c-86ca-478c34338f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BD01C-80E1-46EB-8484-025E6ADE0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B0DCC0-5B79-4D21-927F-83C1B6FFFF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99160-6645-4821-BF5B-AB64B1845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54c6d-5204-4c6d-8b16-8a72f4074659"/>
    <ds:schemaRef ds:uri="e43e04bf-bc17-4e8c-86ca-478c34338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Offerte più conv. SMT-DOM GAS</vt:lpstr>
      <vt:lpstr>Intervallo di spesa PO-DOM GAS</vt:lpstr>
      <vt:lpstr>Indici di spesa PO-DOM GAS</vt:lpstr>
      <vt:lpstr>Risparmio PO-DOM GAS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2023-08-02T15:23:30Z</dcterms:created>
  <dcterms:modified xsi:type="dcterms:W3CDTF">2024-03-28T09:36:10Z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0x0101001C9F080F6C780145BBE504A0C1141877</vt:lpwstr>
  </property>
</Properties>
</file>