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filterPrivacy="1" defaultThemeVersion="166925"/>
  <xr:revisionPtr revIDLastSave="0" documentId="8_{F62566D2-96CE-4959-B0E0-2CFAD81057D2}" xr6:coauthVersionLast="47" xr6:coauthVersionMax="47" xr10:uidLastSave="{00000000-0000-0000-0000-000000000000}"/>
  <bookViews>
    <workbookView xWindow="-110" yWindow="-110" windowWidth="19420" windowHeight="11500" activeTab="1" xr2:uid="{00000000-000D-0000-FFFF-FFFF00000000}"/>
  </bookViews>
  <sheets>
    <sheet name="2021" sheetId="6" r:id="rId1"/>
    <sheet name="2022" sheetId="5" r:id="rId2"/>
    <sheet name="2023" sheetId="7" r:id="rId3"/>
    <sheet name="2024" sheetId="8" r:id="rId4"/>
    <sheet name="2025" sheetId="4" r:id="rId5"/>
    <sheet name="2026" sheetId="9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" i="9" l="1"/>
  <c r="D7" i="9" s="1"/>
  <c r="D11" i="9" s="1"/>
  <c r="C8" i="9"/>
  <c r="D8" i="9"/>
  <c r="C9" i="9"/>
  <c r="D9" i="9"/>
  <c r="B11" i="9"/>
  <c r="C14" i="9"/>
  <c r="C18" i="9" s="1"/>
  <c r="C15" i="9"/>
  <c r="D15" i="9"/>
  <c r="C16" i="9"/>
  <c r="D16" i="9" s="1"/>
  <c r="B18" i="9"/>
  <c r="B20" i="9" s="1"/>
  <c r="B82" i="9" s="1"/>
  <c r="D47" i="9"/>
  <c r="D51" i="9" s="1"/>
  <c r="D48" i="9"/>
  <c r="D49" i="9"/>
  <c r="B51" i="9"/>
  <c r="C51" i="9"/>
  <c r="C67" i="9"/>
  <c r="D67" i="9" s="1"/>
  <c r="C68" i="9"/>
  <c r="D68" i="9" s="1"/>
  <c r="C69" i="9"/>
  <c r="D69" i="9" s="1"/>
  <c r="B71" i="9"/>
  <c r="B80" i="9" s="1"/>
  <c r="C74" i="9"/>
  <c r="D74" i="9" s="1"/>
  <c r="C75" i="9"/>
  <c r="D75" i="9" s="1"/>
  <c r="C76" i="9"/>
  <c r="D76" i="9" s="1"/>
  <c r="B78" i="9"/>
  <c r="K90" i="9"/>
  <c r="K93" i="9" s="1"/>
  <c r="K91" i="9"/>
  <c r="K92" i="9"/>
  <c r="D77" i="6"/>
  <c r="C77" i="6"/>
  <c r="B77" i="6"/>
  <c r="D70" i="6"/>
  <c r="D79" i="6" s="1"/>
  <c r="C70" i="6"/>
  <c r="C79" i="6" s="1"/>
  <c r="B70" i="6"/>
  <c r="B79" i="6" s="1"/>
  <c r="C59" i="6"/>
  <c r="B59" i="6"/>
  <c r="D57" i="6"/>
  <c r="C57" i="6"/>
  <c r="B57" i="6"/>
  <c r="D50" i="6"/>
  <c r="D59" i="6" s="1"/>
  <c r="C50" i="6"/>
  <c r="B50" i="6"/>
  <c r="D37" i="6"/>
  <c r="C37" i="6"/>
  <c r="C39" i="6" s="1"/>
  <c r="B37" i="6"/>
  <c r="B39" i="6" s="1"/>
  <c r="D30" i="6"/>
  <c r="D39" i="6" s="1"/>
  <c r="C30" i="6"/>
  <c r="B30" i="6"/>
  <c r="D17" i="6"/>
  <c r="C17" i="6"/>
  <c r="B17" i="6"/>
  <c r="D10" i="6"/>
  <c r="D19" i="6" s="1"/>
  <c r="C10" i="6"/>
  <c r="C19" i="6" s="1"/>
  <c r="B10" i="6"/>
  <c r="B19" i="6" s="1"/>
  <c r="B81" i="6" s="1"/>
  <c r="D77" i="5"/>
  <c r="C77" i="5"/>
  <c r="B77" i="5"/>
  <c r="D70" i="5"/>
  <c r="D79" i="5" s="1"/>
  <c r="C70" i="5"/>
  <c r="C79" i="5" s="1"/>
  <c r="B70" i="5"/>
  <c r="B79" i="5" s="1"/>
  <c r="D57" i="5"/>
  <c r="C57" i="5"/>
  <c r="B57" i="5"/>
  <c r="D50" i="5"/>
  <c r="D59" i="5" s="1"/>
  <c r="C50" i="5"/>
  <c r="C59" i="5" s="1"/>
  <c r="B50" i="5"/>
  <c r="B59" i="5" s="1"/>
  <c r="D39" i="5"/>
  <c r="C39" i="5"/>
  <c r="B39" i="5"/>
  <c r="D37" i="5"/>
  <c r="C37" i="5"/>
  <c r="B37" i="5"/>
  <c r="D30" i="5"/>
  <c r="C30" i="5"/>
  <c r="B30" i="5"/>
  <c r="D17" i="5"/>
  <c r="D19" i="5" s="1"/>
  <c r="D81" i="5" s="1"/>
  <c r="C17" i="5"/>
  <c r="C19" i="5" s="1"/>
  <c r="C81" i="5" s="1"/>
  <c r="B17" i="5"/>
  <c r="B19" i="5" s="1"/>
  <c r="B81" i="5" s="1"/>
  <c r="D10" i="5"/>
  <c r="C10" i="5"/>
  <c r="B10" i="5"/>
  <c r="D78" i="9" l="1"/>
  <c r="D71" i="9"/>
  <c r="D14" i="9"/>
  <c r="D18" i="9" s="1"/>
  <c r="D20" i="9" s="1"/>
  <c r="D82" i="9" s="1"/>
  <c r="C71" i="9"/>
  <c r="C11" i="9"/>
  <c r="C20" i="9" s="1"/>
  <c r="C82" i="9" s="1"/>
  <c r="C78" i="9"/>
  <c r="C80" i="9" s="1"/>
  <c r="D81" i="6"/>
  <c r="C81" i="6"/>
  <c r="D80" i="9" l="1"/>
</calcChain>
</file>

<file path=xl/sharedStrings.xml><?xml version="1.0" encoding="utf-8"?>
<sst xmlns="http://schemas.openxmlformats.org/spreadsheetml/2006/main" count="458" uniqueCount="69">
  <si>
    <t>DIRETTORE</t>
  </si>
  <si>
    <t>ESECUTIVO</t>
  </si>
  <si>
    <t>FUNZIONARIO</t>
  </si>
  <si>
    <t>OPERATIVO</t>
  </si>
  <si>
    <t>Personale a tempo determinato</t>
  </si>
  <si>
    <t xml:space="preserve">Totale </t>
  </si>
  <si>
    <t>CO.CO.CO</t>
  </si>
  <si>
    <t>Totale costo personale (€)</t>
  </si>
  <si>
    <t>Contributi/IRAP (€)</t>
  </si>
  <si>
    <t>Totale</t>
  </si>
  <si>
    <t>Retribuzioni lorde (€)</t>
  </si>
  <si>
    <t>Rimborsi per pesonale comandato/fuori ruolo/ in conv. ad altre Amm. Pubb. (€)</t>
  </si>
  <si>
    <t xml:space="preserve">Personale in Comando </t>
  </si>
  <si>
    <t>1 Trimestre 2025</t>
  </si>
  <si>
    <t>2 Trimestre 2025</t>
  </si>
  <si>
    <t>3 Trimestre 2025</t>
  </si>
  <si>
    <t>TOTALE 3 TRIMESTRE 2025</t>
  </si>
  <si>
    <t>4 Trimestre 2025</t>
  </si>
  <si>
    <t>TOTALE 1 TRIMESTRE 2025</t>
  </si>
  <si>
    <t>TOTALE 2 TRIMESTRE 2025</t>
  </si>
  <si>
    <t>TOTALE 4 TRIMESTRE 2025</t>
  </si>
  <si>
    <t>Totale anno  2025</t>
  </si>
  <si>
    <t>-</t>
  </si>
  <si>
    <t>1 Trimestre 2022</t>
  </si>
  <si>
    <t>TOTALE 1 TRIMESTRE 2022</t>
  </si>
  <si>
    <t>2 Trimestre 2022</t>
  </si>
  <si>
    <t>TOTALE 2 TRIMESTRE 2022</t>
  </si>
  <si>
    <t>3 Trimestre 2022</t>
  </si>
  <si>
    <t>TOTALE 3 TRIMESTRE 2022</t>
  </si>
  <si>
    <t>4 Trimestre 2022</t>
  </si>
  <si>
    <t>TOTALE 4 TRIMESTRE 2022</t>
  </si>
  <si>
    <t>Totale anno  2022</t>
  </si>
  <si>
    <t>Acquisto di servizi da agenzie di lavoro interinale (€)</t>
  </si>
  <si>
    <t>1 Trimestre 2021</t>
  </si>
  <si>
    <t>TOTALE 1 TRIMESTRE 2021</t>
  </si>
  <si>
    <t>2 Trimestre 2021</t>
  </si>
  <si>
    <t>TOTALE 2 TRIMESTRE 2021</t>
  </si>
  <si>
    <t>3 Trimestre 2021</t>
  </si>
  <si>
    <t>TOTALE 3 TRIMESTRE 2021</t>
  </si>
  <si>
    <t>4 Trimestre 2021</t>
  </si>
  <si>
    <t>TOTALE 4 TRIMESTRE 2021</t>
  </si>
  <si>
    <t>Totale anno  2021</t>
  </si>
  <si>
    <t>1 Trimestre 2023</t>
  </si>
  <si>
    <t>TOTALE 1 TRIMESTRE 2023</t>
  </si>
  <si>
    <t>2 Trimestre 2023</t>
  </si>
  <si>
    <t>TOTALE 2 TRIMESTRE 2023</t>
  </si>
  <si>
    <t>3 Trimestre 2023</t>
  </si>
  <si>
    <t>TOTALE 3 TRIMESTRE 2023</t>
  </si>
  <si>
    <t>4 Trimestre 2023</t>
  </si>
  <si>
    <t>TOTALE 4 TRIMESTRE 2023</t>
  </si>
  <si>
    <t>Totale anno  2023</t>
  </si>
  <si>
    <t>1 Trimestre 2024</t>
  </si>
  <si>
    <t>TOTALE 1 TRIMESTRE 2024</t>
  </si>
  <si>
    <t>2 Trimestre 2024</t>
  </si>
  <si>
    <t>TOTALE 2 TRIMESTRE 2024</t>
  </si>
  <si>
    <t>3 Trimestre 2024</t>
  </si>
  <si>
    <t>TOTALE 3 TRIMESTRE 2024</t>
  </si>
  <si>
    <t>4 Trimestre 2024</t>
  </si>
  <si>
    <t>TOTALE 4 TRIMESTRE 2024</t>
  </si>
  <si>
    <t>Totale anno  2024</t>
  </si>
  <si>
    <t>Totale anno  2026</t>
  </si>
  <si>
    <t>TOTALE 4 TRIMESTRE 2026</t>
  </si>
  <si>
    <t>4 Trimestre 2026</t>
  </si>
  <si>
    <t>TOTALE 3 TRIMESTRE 2026</t>
  </si>
  <si>
    <t>3 Trimestre 2026</t>
  </si>
  <si>
    <t>TOTALE 2 TRIMESTRE 2026</t>
  </si>
  <si>
    <t>2 Trimestre 2026</t>
  </si>
  <si>
    <t>TOTALE 1 TRIMESTRE 2026</t>
  </si>
  <si>
    <t>1 Trimestre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</si>
</sst>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_-* #,##0\ _€_-;\-* #,##0\ _€_-;_-* &quot;-&quot;??\ _€_-;_-@_-"/>
    <numFmt numFmtId="166" formatCode="0.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sz val="12"/>
      <color rgb="FF000000"/>
      <name val="Times New Roman"/>
      <family val="1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/>
    <xf numFmtId="0" fontId="2" fillId="0" borderId="1" xfId="0" applyFont="1" applyBorder="1"/>
    <xf numFmtId="0" fontId="0" fillId="0" borderId="1" xfId="0" applyBorder="1"/>
    <xf numFmtId="164" fontId="2" fillId="0" borderId="0" xfId="0" applyNumberFormat="1" applyFont="1"/>
    <xf numFmtId="165" fontId="0" fillId="0" borderId="0" xfId="1" applyNumberFormat="1" applyFont="1"/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left" vertical="center" wrapText="1"/>
    </xf>
    <xf numFmtId="3" fontId="0" fillId="0" borderId="0" xfId="1" applyNumberFormat="1" applyFont="1"/>
    <xf numFmtId="3" fontId="3" fillId="2" borderId="1" xfId="0" applyNumberFormat="1" applyFont="1" applyFill="1" applyBorder="1" applyAlignment="1">
      <alignment horizontal="center" vertical="center" wrapText="1"/>
    </xf>
    <xf numFmtId="3" fontId="3" fillId="2" borderId="3" xfId="0" applyNumberFormat="1" applyFont="1" applyFill="1" applyBorder="1" applyAlignment="1">
      <alignment horizontal="center" vertical="center" wrapText="1"/>
    </xf>
    <xf numFmtId="3" fontId="0" fillId="0" borderId="1" xfId="1" applyNumberFormat="1" applyFont="1" applyBorder="1"/>
    <xf numFmtId="3" fontId="0" fillId="0" borderId="0" xfId="0" applyNumberFormat="1"/>
    <xf numFmtId="0" fontId="0" fillId="0" borderId="6" xfId="0" applyBorder="1"/>
    <xf numFmtId="0" fontId="2" fillId="0" borderId="7" xfId="0" applyFont="1" applyBorder="1"/>
    <xf numFmtId="164" fontId="0" fillId="0" borderId="1" xfId="1" applyFont="1" applyBorder="1"/>
    <xf numFmtId="164" fontId="2" fillId="0" borderId="1" xfId="1" applyFont="1" applyBorder="1"/>
    <xf numFmtId="164" fontId="3" fillId="2" borderId="1" xfId="1" applyFont="1" applyFill="1" applyBorder="1" applyAlignment="1">
      <alignment horizontal="center" vertical="center" wrapText="1"/>
    </xf>
    <xf numFmtId="164" fontId="1" fillId="0" borderId="1" xfId="1" applyFont="1" applyBorder="1"/>
    <xf numFmtId="164" fontId="0" fillId="0" borderId="6" xfId="1" applyFont="1" applyBorder="1"/>
    <xf numFmtId="164" fontId="2" fillId="0" borderId="0" xfId="1" applyFont="1"/>
    <xf numFmtId="164" fontId="0" fillId="0" borderId="7" xfId="1" applyFont="1" applyBorder="1"/>
    <xf numFmtId="164" fontId="3" fillId="2" borderId="5" xfId="1" applyFont="1" applyFill="1" applyBorder="1" applyAlignment="1">
      <alignment horizontal="right" vertical="center" wrapText="1"/>
    </xf>
    <xf numFmtId="164" fontId="0" fillId="0" borderId="0" xfId="1" applyFont="1"/>
    <xf numFmtId="4" fontId="0" fillId="0" borderId="0" xfId="0" applyNumberFormat="1"/>
    <xf numFmtId="164" fontId="0" fillId="0" borderId="1" xfId="1" applyFont="1" applyBorder="1" applyAlignment="1">
      <alignment horizontal="right"/>
    </xf>
    <xf numFmtId="10" fontId="0" fillId="0" borderId="0" xfId="2" applyNumberFormat="1" applyFont="1"/>
    <xf numFmtId="9" fontId="0" fillId="0" borderId="0" xfId="2" applyFont="1"/>
    <xf numFmtId="166" fontId="0" fillId="0" borderId="0" xfId="2" applyNumberFormat="1" applyFont="1"/>
    <xf numFmtId="4" fontId="4" fillId="0" borderId="0" xfId="0" applyNumberFormat="1" applyFont="1"/>
    <xf numFmtId="164" fontId="5" fillId="0" borderId="1" xfId="1" applyFont="1" applyFill="1" applyBorder="1"/>
    <xf numFmtId="0" fontId="3" fillId="2" borderId="4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  <xf numFmtId="4" fontId="0" fillId="0" borderId="0" xfId="1" applyNumberFormat="1" applyFont="1"/>
    <xf numFmtId="164" fontId="0" fillId="0" borderId="0" xfId="0" applyNumberFormat="1"/>
    <xf numFmtId="4" fontId="2" fillId="0" borderId="0" xfId="0" applyNumberFormat="1" applyFont="1"/>
  </cellXfs>
  <cellStyles count="3">
    <cellStyle name="Migliaia" xfId="1" builtinId="3"/>
    <cellStyle name="Normale" xfId="0" builtinId="0"/>
    <cellStyle name="Percentual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8DCFFB-610F-4C40-B391-FA0F433888F1}">
  <dimension ref="A1:D85"/>
  <sheetViews>
    <sheetView topLeftCell="A61" workbookViewId="0">
      <selection activeCell="F81" sqref="F81"/>
    </sheetView>
  </sheetViews>
  <sheetFormatPr defaultRowHeight="14.5" x14ac:dyDescent="0.35"/>
  <cols>
    <col min="1" max="1" width="18.453125" customWidth="1"/>
    <col min="2" max="2" width="22.6328125" customWidth="1"/>
    <col min="3" max="3" width="27.1796875" customWidth="1"/>
    <col min="4" max="4" width="18.90625" customWidth="1"/>
  </cols>
  <sheetData>
    <row r="1" spans="1:4" ht="26" x14ac:dyDescent="0.35">
      <c r="A1" s="6" t="s">
        <v>33</v>
      </c>
      <c r="B1" s="9" t="s">
        <v>10</v>
      </c>
      <c r="C1" s="9" t="s">
        <v>8</v>
      </c>
      <c r="D1" s="10" t="s">
        <v>7</v>
      </c>
    </row>
    <row r="2" spans="1:4" x14ac:dyDescent="0.35">
      <c r="A2" s="3"/>
      <c r="B2" s="11"/>
      <c r="C2" s="11"/>
      <c r="D2" s="11"/>
    </row>
    <row r="3" spans="1:4" x14ac:dyDescent="0.35">
      <c r="A3" s="2" t="s">
        <v>6</v>
      </c>
      <c r="B3" s="18"/>
      <c r="C3" s="18"/>
      <c r="D3" s="18"/>
    </row>
    <row r="4" spans="1:4" x14ac:dyDescent="0.35">
      <c r="A4" s="3"/>
      <c r="B4" s="15"/>
      <c r="C4" s="15"/>
      <c r="D4" s="15"/>
    </row>
    <row r="5" spans="1:4" x14ac:dyDescent="0.35">
      <c r="A5" s="2" t="s">
        <v>12</v>
      </c>
      <c r="B5" s="15"/>
      <c r="C5" s="15"/>
      <c r="D5" s="15"/>
    </row>
    <row r="6" spans="1:4" x14ac:dyDescent="0.35">
      <c r="A6" s="3" t="s">
        <v>0</v>
      </c>
      <c r="B6" s="15">
        <v>10677.63</v>
      </c>
      <c r="C6" s="15">
        <v>3491.71</v>
      </c>
      <c r="D6" s="15">
        <v>14169.34</v>
      </c>
    </row>
    <row r="7" spans="1:4" x14ac:dyDescent="0.35">
      <c r="A7" s="3" t="s">
        <v>2</v>
      </c>
      <c r="B7" s="15">
        <v>50128.270000000004</v>
      </c>
      <c r="C7" s="15">
        <v>17760.43</v>
      </c>
      <c r="D7" s="15">
        <v>67888.700000000012</v>
      </c>
    </row>
    <row r="8" spans="1:4" x14ac:dyDescent="0.35">
      <c r="A8" s="3" t="s">
        <v>3</v>
      </c>
      <c r="B8" s="15"/>
      <c r="C8" s="15"/>
      <c r="D8" s="15"/>
    </row>
    <row r="9" spans="1:4" x14ac:dyDescent="0.35">
      <c r="A9" s="3" t="s">
        <v>1</v>
      </c>
      <c r="B9" s="15">
        <v>2813.54</v>
      </c>
      <c r="C9" s="15">
        <v>1057.21</v>
      </c>
      <c r="D9" s="15">
        <v>3870.75</v>
      </c>
    </row>
    <row r="10" spans="1:4" x14ac:dyDescent="0.35">
      <c r="A10" s="3" t="s">
        <v>5</v>
      </c>
      <c r="B10" s="16">
        <f>SUM(B6:B9)</f>
        <v>63619.44</v>
      </c>
      <c r="C10" s="16">
        <f t="shared" ref="C10:D10" si="0">SUM(C6:C9)</f>
        <v>22309.35</v>
      </c>
      <c r="D10" s="16">
        <f t="shared" si="0"/>
        <v>85928.790000000008</v>
      </c>
    </row>
    <row r="11" spans="1:4" x14ac:dyDescent="0.35">
      <c r="A11" s="3"/>
      <c r="B11" s="15"/>
      <c r="C11" s="15"/>
      <c r="D11" s="15"/>
    </row>
    <row r="12" spans="1:4" x14ac:dyDescent="0.35">
      <c r="A12" s="2" t="s">
        <v>4</v>
      </c>
      <c r="B12" s="15"/>
      <c r="C12" s="15"/>
      <c r="D12" s="15"/>
    </row>
    <row r="13" spans="1:4" x14ac:dyDescent="0.35">
      <c r="A13" s="3" t="s">
        <v>0</v>
      </c>
      <c r="B13" s="15">
        <v>225543.65</v>
      </c>
      <c r="C13" s="15">
        <v>82604.999999999971</v>
      </c>
      <c r="D13" s="15">
        <v>308148.64999999997</v>
      </c>
    </row>
    <row r="14" spans="1:4" x14ac:dyDescent="0.35">
      <c r="A14" s="3" t="s">
        <v>2</v>
      </c>
      <c r="B14" s="15">
        <v>155547.71999999997</v>
      </c>
      <c r="C14" s="15">
        <v>56899.920000000013</v>
      </c>
      <c r="D14" s="15">
        <v>212447.63999999998</v>
      </c>
    </row>
    <row r="15" spans="1:4" x14ac:dyDescent="0.35">
      <c r="A15" s="3" t="s">
        <v>3</v>
      </c>
      <c r="B15" s="15">
        <v>16420.52</v>
      </c>
      <c r="C15" s="15">
        <v>5663.92</v>
      </c>
      <c r="D15" s="15">
        <v>22084.440000000002</v>
      </c>
    </row>
    <row r="16" spans="1:4" x14ac:dyDescent="0.35">
      <c r="A16" s="3" t="s">
        <v>1</v>
      </c>
      <c r="B16" s="15"/>
      <c r="C16" s="15"/>
      <c r="D16" s="15"/>
    </row>
    <row r="17" spans="1:4" x14ac:dyDescent="0.35">
      <c r="A17" s="3" t="s">
        <v>9</v>
      </c>
      <c r="B17" s="16">
        <f>SUM(B13:B16)</f>
        <v>397511.89</v>
      </c>
      <c r="C17" s="16">
        <f t="shared" ref="C17:D17" si="1">SUM(C13:C16)</f>
        <v>145168.84</v>
      </c>
      <c r="D17" s="16">
        <f t="shared" si="1"/>
        <v>542680.73</v>
      </c>
    </row>
    <row r="18" spans="1:4" x14ac:dyDescent="0.35">
      <c r="A18" s="3"/>
      <c r="B18" s="15"/>
      <c r="C18" s="15"/>
      <c r="D18" s="15"/>
    </row>
    <row r="19" spans="1:4" x14ac:dyDescent="0.35">
      <c r="A19" s="2" t="s">
        <v>34</v>
      </c>
      <c r="B19" s="16">
        <f>B10+B17</f>
        <v>461131.33</v>
      </c>
      <c r="C19" s="16">
        <f t="shared" ref="C19:D19" si="2">C10+C17</f>
        <v>167478.19</v>
      </c>
      <c r="D19" s="16">
        <f t="shared" si="2"/>
        <v>628609.52</v>
      </c>
    </row>
    <row r="20" spans="1:4" x14ac:dyDescent="0.35">
      <c r="B20" s="8"/>
      <c r="C20" s="8"/>
      <c r="D20" s="8"/>
    </row>
    <row r="21" spans="1:4" ht="26" x14ac:dyDescent="0.35">
      <c r="A21" s="6" t="s">
        <v>35</v>
      </c>
      <c r="B21" s="9" t="s">
        <v>10</v>
      </c>
      <c r="C21" s="9" t="s">
        <v>8</v>
      </c>
      <c r="D21" s="10" t="s">
        <v>7</v>
      </c>
    </row>
    <row r="22" spans="1:4" x14ac:dyDescent="0.35">
      <c r="A22" s="3"/>
      <c r="B22" s="11"/>
      <c r="C22" s="11"/>
      <c r="D22" s="11"/>
    </row>
    <row r="23" spans="1:4" x14ac:dyDescent="0.35">
      <c r="A23" s="2" t="s">
        <v>6</v>
      </c>
      <c r="B23" s="18"/>
      <c r="C23" s="18"/>
      <c r="D23" s="18"/>
    </row>
    <row r="24" spans="1:4" x14ac:dyDescent="0.35">
      <c r="A24" s="3"/>
      <c r="B24" s="15"/>
      <c r="C24" s="15"/>
      <c r="D24" s="15"/>
    </row>
    <row r="25" spans="1:4" x14ac:dyDescent="0.35">
      <c r="A25" s="2" t="s">
        <v>12</v>
      </c>
      <c r="B25" s="15"/>
      <c r="C25" s="15"/>
      <c r="D25" s="15"/>
    </row>
    <row r="26" spans="1:4" x14ac:dyDescent="0.35">
      <c r="A26" s="3" t="s">
        <v>0</v>
      </c>
      <c r="B26" s="15">
        <v>11590.59</v>
      </c>
      <c r="C26" s="15">
        <v>3790.59</v>
      </c>
      <c r="D26" s="15">
        <v>15381.18</v>
      </c>
    </row>
    <row r="27" spans="1:4" x14ac:dyDescent="0.35">
      <c r="A27" s="3" t="s">
        <v>2</v>
      </c>
      <c r="B27" s="15">
        <v>37457.67</v>
      </c>
      <c r="C27" s="15">
        <v>12211.739999999998</v>
      </c>
      <c r="D27" s="15">
        <v>49669.409999999996</v>
      </c>
    </row>
    <row r="28" spans="1:4" x14ac:dyDescent="0.35">
      <c r="A28" s="3" t="s">
        <v>3</v>
      </c>
      <c r="B28" s="15"/>
      <c r="C28" s="15"/>
      <c r="D28" s="15"/>
    </row>
    <row r="29" spans="1:4" x14ac:dyDescent="0.35">
      <c r="A29" s="3" t="s">
        <v>1</v>
      </c>
      <c r="B29" s="15">
        <v>2136.54</v>
      </c>
      <c r="C29" s="15">
        <v>698.46</v>
      </c>
      <c r="D29" s="15">
        <v>2835</v>
      </c>
    </row>
    <row r="30" spans="1:4" x14ac:dyDescent="0.35">
      <c r="A30" s="3" t="s">
        <v>5</v>
      </c>
      <c r="B30" s="16">
        <f>SUM(B26:B29)</f>
        <v>51184.799999999996</v>
      </c>
      <c r="C30" s="16">
        <f t="shared" ref="C30:D30" si="3">SUM(C26:C29)</f>
        <v>16700.789999999997</v>
      </c>
      <c r="D30" s="16">
        <f t="shared" si="3"/>
        <v>67885.59</v>
      </c>
    </row>
    <row r="31" spans="1:4" x14ac:dyDescent="0.35">
      <c r="A31" s="2"/>
      <c r="B31" s="15"/>
      <c r="C31" s="15"/>
      <c r="D31" s="15"/>
    </row>
    <row r="32" spans="1:4" x14ac:dyDescent="0.35">
      <c r="A32" s="2" t="s">
        <v>4</v>
      </c>
      <c r="B32" s="15"/>
      <c r="C32" s="15"/>
      <c r="D32" s="15"/>
    </row>
    <row r="33" spans="1:4" x14ac:dyDescent="0.35">
      <c r="A33" s="3" t="s">
        <v>0</v>
      </c>
      <c r="B33" s="15">
        <v>267994.28999999998</v>
      </c>
      <c r="C33" s="15">
        <v>95600.13</v>
      </c>
      <c r="D33" s="15">
        <v>363594.42</v>
      </c>
    </row>
    <row r="34" spans="1:4" x14ac:dyDescent="0.35">
      <c r="A34" s="3" t="s">
        <v>2</v>
      </c>
      <c r="B34" s="15">
        <v>122974.69000000002</v>
      </c>
      <c r="C34" s="15">
        <v>47345.35</v>
      </c>
      <c r="D34" s="15">
        <v>170320.04</v>
      </c>
    </row>
    <row r="35" spans="1:4" x14ac:dyDescent="0.35">
      <c r="A35" s="3" t="s">
        <v>3</v>
      </c>
      <c r="B35" s="15">
        <v>14859.41</v>
      </c>
      <c r="C35" s="15">
        <v>5001.2000000000007</v>
      </c>
      <c r="D35" s="15">
        <v>19860.61</v>
      </c>
    </row>
    <row r="36" spans="1:4" x14ac:dyDescent="0.35">
      <c r="A36" s="3" t="s">
        <v>1</v>
      </c>
      <c r="B36" s="15"/>
      <c r="C36" s="15"/>
      <c r="D36" s="15"/>
    </row>
    <row r="37" spans="1:4" x14ac:dyDescent="0.35">
      <c r="A37" s="3" t="s">
        <v>9</v>
      </c>
      <c r="B37" s="16">
        <f>SUM(B33:B36)</f>
        <v>405828.38999999996</v>
      </c>
      <c r="C37" s="16">
        <f t="shared" ref="C37:D37" si="4">SUM(C33:C36)</f>
        <v>147946.68000000002</v>
      </c>
      <c r="D37" s="16">
        <f t="shared" si="4"/>
        <v>553775.06999999995</v>
      </c>
    </row>
    <row r="38" spans="1:4" x14ac:dyDescent="0.35">
      <c r="A38" s="13"/>
      <c r="B38" s="19"/>
      <c r="C38" s="19"/>
      <c r="D38" s="19"/>
    </row>
    <row r="39" spans="1:4" x14ac:dyDescent="0.35">
      <c r="A39" s="2" t="s">
        <v>36</v>
      </c>
      <c r="B39" s="16">
        <f>B30+B37</f>
        <v>457013.18999999994</v>
      </c>
      <c r="C39" s="16">
        <f t="shared" ref="C39:D39" si="5">C30+C37</f>
        <v>164647.47000000003</v>
      </c>
      <c r="D39" s="16">
        <f t="shared" si="5"/>
        <v>621660.65999999992</v>
      </c>
    </row>
    <row r="40" spans="1:4" x14ac:dyDescent="0.35">
      <c r="B40" s="8"/>
      <c r="C40" s="8"/>
      <c r="D40" s="8"/>
    </row>
    <row r="41" spans="1:4" ht="26" x14ac:dyDescent="0.35">
      <c r="A41" s="6" t="s">
        <v>37</v>
      </c>
      <c r="B41" s="9" t="s">
        <v>10</v>
      </c>
      <c r="C41" s="9" t="s">
        <v>8</v>
      </c>
      <c r="D41" s="10" t="s">
        <v>7</v>
      </c>
    </row>
    <row r="42" spans="1:4" x14ac:dyDescent="0.35">
      <c r="A42" s="3"/>
      <c r="B42" s="11"/>
      <c r="C42" s="11"/>
      <c r="D42" s="11"/>
    </row>
    <row r="43" spans="1:4" x14ac:dyDescent="0.35">
      <c r="A43" s="2" t="s">
        <v>6</v>
      </c>
      <c r="B43" s="18"/>
      <c r="C43" s="18"/>
      <c r="D43" s="18"/>
    </row>
    <row r="44" spans="1:4" x14ac:dyDescent="0.35">
      <c r="A44" s="3"/>
      <c r="B44" s="15"/>
      <c r="C44" s="15"/>
      <c r="D44" s="15"/>
    </row>
    <row r="45" spans="1:4" x14ac:dyDescent="0.35">
      <c r="A45" s="2" t="s">
        <v>12</v>
      </c>
      <c r="B45" s="15"/>
      <c r="C45" s="15"/>
      <c r="D45" s="15"/>
    </row>
    <row r="46" spans="1:4" x14ac:dyDescent="0.35">
      <c r="A46" s="3" t="s">
        <v>0</v>
      </c>
      <c r="B46" s="15">
        <v>11590.59</v>
      </c>
      <c r="C46" s="15">
        <v>3871.3500000000004</v>
      </c>
      <c r="D46" s="15">
        <v>15461.94</v>
      </c>
    </row>
    <row r="47" spans="1:4" x14ac:dyDescent="0.35">
      <c r="A47" s="3" t="s">
        <v>2</v>
      </c>
      <c r="B47" s="15">
        <v>37457.67</v>
      </c>
      <c r="C47" s="15">
        <v>12553.46</v>
      </c>
      <c r="D47" s="15">
        <v>50011.13</v>
      </c>
    </row>
    <row r="48" spans="1:4" x14ac:dyDescent="0.35">
      <c r="A48" s="3" t="s">
        <v>3</v>
      </c>
      <c r="B48" s="15"/>
      <c r="C48" s="15"/>
      <c r="D48" s="15"/>
    </row>
    <row r="49" spans="1:4" x14ac:dyDescent="0.35">
      <c r="A49" s="3" t="s">
        <v>1</v>
      </c>
      <c r="B49" s="15">
        <v>2798.46</v>
      </c>
      <c r="C49" s="15">
        <v>956.59</v>
      </c>
      <c r="D49" s="15">
        <v>3755.05</v>
      </c>
    </row>
    <row r="50" spans="1:4" x14ac:dyDescent="0.35">
      <c r="A50" s="3" t="s">
        <v>5</v>
      </c>
      <c r="B50" s="16">
        <f>SUM(B46:B49)</f>
        <v>51846.719999999994</v>
      </c>
      <c r="C50" s="16">
        <f t="shared" ref="C50:D50" si="6">SUM(C46:C49)</f>
        <v>17381.399999999998</v>
      </c>
      <c r="D50" s="16">
        <f t="shared" si="6"/>
        <v>69228.12</v>
      </c>
    </row>
    <row r="51" spans="1:4" x14ac:dyDescent="0.35">
      <c r="A51" s="2"/>
      <c r="B51" s="15"/>
      <c r="C51" s="15"/>
      <c r="D51" s="15"/>
    </row>
    <row r="52" spans="1:4" x14ac:dyDescent="0.35">
      <c r="A52" s="2" t="s">
        <v>4</v>
      </c>
      <c r="B52" s="15"/>
      <c r="C52" s="15"/>
      <c r="D52" s="15"/>
    </row>
    <row r="53" spans="1:4" x14ac:dyDescent="0.35">
      <c r="A53" s="3" t="s">
        <v>0</v>
      </c>
      <c r="B53" s="15">
        <v>267994.28999999998</v>
      </c>
      <c r="C53" s="15">
        <v>74250.829999999987</v>
      </c>
      <c r="D53" s="15">
        <v>342245.12</v>
      </c>
    </row>
    <row r="54" spans="1:4" x14ac:dyDescent="0.35">
      <c r="A54" s="3" t="s">
        <v>2</v>
      </c>
      <c r="B54" s="15">
        <v>53443.199999999997</v>
      </c>
      <c r="C54" s="15">
        <v>20762.599999999999</v>
      </c>
      <c r="D54" s="15">
        <v>74205.799999999988</v>
      </c>
    </row>
    <row r="55" spans="1:4" x14ac:dyDescent="0.35">
      <c r="A55" s="3" t="s">
        <v>3</v>
      </c>
      <c r="B55" s="15"/>
      <c r="C55" s="15"/>
      <c r="D55" s="15"/>
    </row>
    <row r="56" spans="1:4" x14ac:dyDescent="0.35">
      <c r="A56" s="3" t="s">
        <v>1</v>
      </c>
      <c r="B56" s="15"/>
      <c r="C56" s="15"/>
      <c r="D56" s="15"/>
    </row>
    <row r="57" spans="1:4" x14ac:dyDescent="0.35">
      <c r="A57" s="3" t="s">
        <v>5</v>
      </c>
      <c r="B57" s="20">
        <f>SUM(B53:B56)</f>
        <v>321437.49</v>
      </c>
      <c r="C57" s="20">
        <f t="shared" ref="C57:D57" si="7">SUM(C53:C56)</f>
        <v>95013.43</v>
      </c>
      <c r="D57" s="20">
        <f t="shared" si="7"/>
        <v>416450.92</v>
      </c>
    </row>
    <row r="58" spans="1:4" x14ac:dyDescent="0.35">
      <c r="A58" s="14"/>
      <c r="B58" s="21"/>
      <c r="C58" s="21"/>
      <c r="D58" s="21"/>
    </row>
    <row r="59" spans="1:4" x14ac:dyDescent="0.35">
      <c r="A59" s="2" t="s">
        <v>38</v>
      </c>
      <c r="B59" s="16">
        <f>B50+B57</f>
        <v>373284.20999999996</v>
      </c>
      <c r="C59" s="16">
        <f t="shared" ref="C59:D59" si="8">C50+C57</f>
        <v>112394.82999999999</v>
      </c>
      <c r="D59" s="16">
        <f t="shared" si="8"/>
        <v>485679.04</v>
      </c>
    </row>
    <row r="60" spans="1:4" x14ac:dyDescent="0.35">
      <c r="B60" s="8"/>
      <c r="C60" s="8"/>
      <c r="D60" s="8"/>
    </row>
    <row r="61" spans="1:4" ht="26" x14ac:dyDescent="0.35">
      <c r="A61" s="6" t="s">
        <v>39</v>
      </c>
      <c r="B61" s="9" t="s">
        <v>10</v>
      </c>
      <c r="C61" s="9" t="s">
        <v>8</v>
      </c>
      <c r="D61" s="10" t="s">
        <v>7</v>
      </c>
    </row>
    <row r="62" spans="1:4" x14ac:dyDescent="0.35">
      <c r="A62" s="3"/>
      <c r="B62" s="11"/>
      <c r="C62" s="11"/>
      <c r="D62" s="11"/>
    </row>
    <row r="63" spans="1:4" x14ac:dyDescent="0.35">
      <c r="A63" s="2" t="s">
        <v>6</v>
      </c>
      <c r="B63" s="18"/>
      <c r="C63" s="18"/>
      <c r="D63" s="18"/>
    </row>
    <row r="64" spans="1:4" x14ac:dyDescent="0.35">
      <c r="A64" s="3"/>
      <c r="B64" s="15"/>
      <c r="C64" s="15"/>
      <c r="D64" s="15"/>
    </row>
    <row r="65" spans="1:4" x14ac:dyDescent="0.35">
      <c r="A65" s="2" t="s">
        <v>12</v>
      </c>
      <c r="B65" s="15"/>
      <c r="C65" s="15"/>
      <c r="D65" s="15"/>
    </row>
    <row r="66" spans="1:4" x14ac:dyDescent="0.35">
      <c r="A66" s="3" t="s">
        <v>0</v>
      </c>
      <c r="B66" s="15">
        <v>22508.79</v>
      </c>
      <c r="C66" s="15">
        <v>7476.21</v>
      </c>
      <c r="D66" s="15">
        <v>29985</v>
      </c>
    </row>
    <row r="67" spans="1:4" x14ac:dyDescent="0.35">
      <c r="A67" s="3" t="s">
        <v>2</v>
      </c>
      <c r="B67" s="15">
        <v>82127.180000000008</v>
      </c>
      <c r="C67" s="15">
        <v>27796.269999999997</v>
      </c>
      <c r="D67" s="15">
        <v>109923.45000000001</v>
      </c>
    </row>
    <row r="68" spans="1:4" x14ac:dyDescent="0.35">
      <c r="A68" s="3" t="s">
        <v>3</v>
      </c>
      <c r="B68" s="15"/>
      <c r="C68" s="15"/>
      <c r="D68" s="15"/>
    </row>
    <row r="69" spans="1:4" x14ac:dyDescent="0.35">
      <c r="A69" s="3" t="s">
        <v>1</v>
      </c>
      <c r="B69" s="15">
        <v>6038.65</v>
      </c>
      <c r="C69" s="15">
        <v>2093.34</v>
      </c>
      <c r="D69" s="15">
        <v>8131.99</v>
      </c>
    </row>
    <row r="70" spans="1:4" x14ac:dyDescent="0.35">
      <c r="A70" s="3" t="s">
        <v>5</v>
      </c>
      <c r="B70" s="16">
        <f>SUM(B66:B69)</f>
        <v>110674.62</v>
      </c>
      <c r="C70" s="16">
        <f t="shared" ref="C70:D70" si="9">SUM(C66:C69)</f>
        <v>37365.819999999992</v>
      </c>
      <c r="D70" s="16">
        <f t="shared" si="9"/>
        <v>148040.44</v>
      </c>
    </row>
    <row r="71" spans="1:4" x14ac:dyDescent="0.35">
      <c r="A71" s="2"/>
      <c r="B71" s="15"/>
      <c r="C71" s="15"/>
      <c r="D71" s="15"/>
    </row>
    <row r="72" spans="1:4" x14ac:dyDescent="0.35">
      <c r="A72" s="2" t="s">
        <v>4</v>
      </c>
      <c r="B72" s="15"/>
      <c r="C72" s="15"/>
      <c r="D72" s="15"/>
    </row>
    <row r="73" spans="1:4" x14ac:dyDescent="0.35">
      <c r="A73" s="3" t="s">
        <v>0</v>
      </c>
      <c r="B73" s="15">
        <v>418385.55</v>
      </c>
      <c r="C73" s="15">
        <v>115194.43999999999</v>
      </c>
      <c r="D73" s="15">
        <v>533579.99</v>
      </c>
    </row>
    <row r="74" spans="1:4" x14ac:dyDescent="0.35">
      <c r="A74" s="3" t="s">
        <v>2</v>
      </c>
      <c r="B74" s="15">
        <v>110786.04999999999</v>
      </c>
      <c r="C74" s="15">
        <v>34797.800000000003</v>
      </c>
      <c r="D74" s="15">
        <v>145583.84999999998</v>
      </c>
    </row>
    <row r="75" spans="1:4" x14ac:dyDescent="0.35">
      <c r="A75" s="3" t="s">
        <v>3</v>
      </c>
      <c r="B75" s="15">
        <v>12532.92</v>
      </c>
      <c r="C75" s="15">
        <v>4592.72</v>
      </c>
      <c r="D75" s="15">
        <v>17125.64</v>
      </c>
    </row>
    <row r="76" spans="1:4" x14ac:dyDescent="0.35">
      <c r="A76" s="3" t="s">
        <v>1</v>
      </c>
      <c r="B76" s="15"/>
      <c r="C76" s="15"/>
      <c r="D76" s="15"/>
    </row>
    <row r="77" spans="1:4" x14ac:dyDescent="0.35">
      <c r="A77" s="3" t="s">
        <v>5</v>
      </c>
      <c r="B77" s="20">
        <f>SUM(B73:B76)</f>
        <v>541704.52</v>
      </c>
      <c r="C77" s="20">
        <f t="shared" ref="C77:D77" si="10">SUM(C73:C76)</f>
        <v>154584.95999999999</v>
      </c>
      <c r="D77" s="20">
        <f t="shared" si="10"/>
        <v>696289.48</v>
      </c>
    </row>
    <row r="78" spans="1:4" x14ac:dyDescent="0.35">
      <c r="A78" s="14"/>
      <c r="B78" s="21"/>
      <c r="C78" s="21"/>
      <c r="D78" s="21"/>
    </row>
    <row r="79" spans="1:4" x14ac:dyDescent="0.35">
      <c r="A79" s="2" t="s">
        <v>40</v>
      </c>
      <c r="B79" s="16">
        <f>B70+B77</f>
        <v>652379.14</v>
      </c>
      <c r="C79" s="16">
        <f t="shared" ref="C79:D79" si="11">C70+C77</f>
        <v>191950.77999999997</v>
      </c>
      <c r="D79" s="16">
        <f t="shared" si="11"/>
        <v>844329.91999999993</v>
      </c>
    </row>
    <row r="80" spans="1:4" x14ac:dyDescent="0.35">
      <c r="B80" s="5"/>
      <c r="C80" s="5"/>
      <c r="D80" s="5"/>
    </row>
    <row r="81" spans="1:4" ht="39" x14ac:dyDescent="0.35">
      <c r="A81" s="7" t="s">
        <v>41</v>
      </c>
      <c r="B81" s="17">
        <f>B19+B39+B59+B79</f>
        <v>1943807.87</v>
      </c>
      <c r="C81" s="17">
        <f t="shared" ref="C81:D81" si="12">C19+C39+C59+C79</f>
        <v>636471.27</v>
      </c>
      <c r="D81" s="17">
        <f t="shared" si="12"/>
        <v>2580279.1399999997</v>
      </c>
    </row>
    <row r="82" spans="1:4" x14ac:dyDescent="0.35">
      <c r="B82" s="5"/>
      <c r="C82" s="5"/>
      <c r="D82" s="5"/>
    </row>
    <row r="83" spans="1:4" x14ac:dyDescent="0.35">
      <c r="A83" s="31" t="s">
        <v>11</v>
      </c>
      <c r="B83" s="32"/>
      <c r="C83" s="32"/>
      <c r="D83" s="22">
        <v>991181.43</v>
      </c>
    </row>
    <row r="84" spans="1:4" x14ac:dyDescent="0.35">
      <c r="B84" s="5"/>
      <c r="C84" s="5"/>
      <c r="D84" s="23"/>
    </row>
    <row r="85" spans="1:4" x14ac:dyDescent="0.35">
      <c r="A85" s="31" t="s">
        <v>32</v>
      </c>
      <c r="B85" s="32"/>
      <c r="C85" s="32"/>
      <c r="D85" s="22">
        <v>708788.06949999998</v>
      </c>
    </row>
  </sheetData>
  <mergeCells count="2">
    <mergeCell ref="A83:C83"/>
    <mergeCell ref="A85:C8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89A843-6A80-4973-905C-B80FA92F9EE7}">
  <dimension ref="A1:D85"/>
  <sheetViews>
    <sheetView tabSelected="1" topLeftCell="A49" workbookViewId="0">
      <selection activeCell="C84" sqref="C84"/>
    </sheetView>
  </sheetViews>
  <sheetFormatPr defaultRowHeight="14.5" x14ac:dyDescent="0.35"/>
  <cols>
    <col min="1" max="1" width="29.90625" customWidth="1"/>
    <col min="2" max="2" width="20.6328125" customWidth="1"/>
    <col min="3" max="3" width="22.90625" customWidth="1"/>
    <col min="4" max="4" width="21.6328125" customWidth="1"/>
  </cols>
  <sheetData>
    <row r="1" spans="1:4" ht="26" x14ac:dyDescent="0.35">
      <c r="A1" s="6" t="s">
        <v>23</v>
      </c>
      <c r="B1" s="9" t="s">
        <v>10</v>
      </c>
      <c r="C1" s="9" t="s">
        <v>8</v>
      </c>
      <c r="D1" s="10" t="s">
        <v>7</v>
      </c>
    </row>
    <row r="2" spans="1:4" x14ac:dyDescent="0.35">
      <c r="A2" s="3"/>
      <c r="B2" s="11"/>
      <c r="C2" s="11"/>
      <c r="D2" s="11"/>
    </row>
    <row r="3" spans="1:4" x14ac:dyDescent="0.35">
      <c r="A3" s="2" t="s">
        <v>6</v>
      </c>
      <c r="B3" s="18"/>
      <c r="C3" s="18"/>
      <c r="D3" s="18"/>
    </row>
    <row r="4" spans="1:4" x14ac:dyDescent="0.35">
      <c r="A4" s="3"/>
      <c r="B4" s="15"/>
      <c r="C4" s="15"/>
      <c r="D4" s="15"/>
    </row>
    <row r="5" spans="1:4" x14ac:dyDescent="0.35">
      <c r="A5" s="2" t="s">
        <v>12</v>
      </c>
      <c r="B5" s="15"/>
      <c r="C5" s="15"/>
      <c r="D5" s="15"/>
    </row>
    <row r="6" spans="1:4" x14ac:dyDescent="0.35">
      <c r="A6" s="3" t="s">
        <v>0</v>
      </c>
      <c r="B6" s="15">
        <v>15256.58</v>
      </c>
      <c r="C6" s="15">
        <v>5027.2</v>
      </c>
      <c r="D6" s="15">
        <v>20283.78</v>
      </c>
    </row>
    <row r="7" spans="1:4" x14ac:dyDescent="0.35">
      <c r="A7" s="3" t="s">
        <v>2</v>
      </c>
      <c r="B7" s="15">
        <v>59292.960000000006</v>
      </c>
      <c r="C7" s="15">
        <v>20622.810000000001</v>
      </c>
      <c r="D7" s="15">
        <v>79915.77</v>
      </c>
    </row>
    <row r="8" spans="1:4" x14ac:dyDescent="0.35">
      <c r="A8" s="3" t="s">
        <v>3</v>
      </c>
      <c r="B8" s="15"/>
      <c r="C8" s="15"/>
      <c r="D8" s="15"/>
    </row>
    <row r="9" spans="1:4" x14ac:dyDescent="0.35">
      <c r="A9" s="3" t="s">
        <v>1</v>
      </c>
      <c r="B9" s="15">
        <v>5418.0300000000007</v>
      </c>
      <c r="C9" s="15">
        <v>1837.08</v>
      </c>
      <c r="D9" s="15">
        <v>7255.1100000000006</v>
      </c>
    </row>
    <row r="10" spans="1:4" x14ac:dyDescent="0.35">
      <c r="A10" s="3" t="s">
        <v>5</v>
      </c>
      <c r="B10" s="16">
        <f>SUM(B6:B9)</f>
        <v>79967.570000000007</v>
      </c>
      <c r="C10" s="16">
        <f t="shared" ref="C10:D10" si="0">SUM(C6:C9)</f>
        <v>27487.090000000004</v>
      </c>
      <c r="D10" s="16">
        <f t="shared" si="0"/>
        <v>107454.66</v>
      </c>
    </row>
    <row r="11" spans="1:4" x14ac:dyDescent="0.35">
      <c r="A11" s="3"/>
      <c r="B11" s="15"/>
      <c r="C11" s="15"/>
      <c r="D11" s="15"/>
    </row>
    <row r="12" spans="1:4" x14ac:dyDescent="0.35">
      <c r="A12" s="2" t="s">
        <v>4</v>
      </c>
      <c r="B12" s="15"/>
      <c r="C12" s="15"/>
      <c r="D12" s="15"/>
    </row>
    <row r="13" spans="1:4" x14ac:dyDescent="0.35">
      <c r="A13" s="3" t="s">
        <v>0</v>
      </c>
      <c r="B13" s="15">
        <v>281464.79000000004</v>
      </c>
      <c r="C13" s="15">
        <v>104844.30000000002</v>
      </c>
      <c r="D13" s="15">
        <v>386309.09000000008</v>
      </c>
    </row>
    <row r="14" spans="1:4" x14ac:dyDescent="0.35">
      <c r="A14" s="3" t="s">
        <v>2</v>
      </c>
      <c r="B14" s="15">
        <v>83588.280000000013</v>
      </c>
      <c r="C14" s="15">
        <v>30560.059999999998</v>
      </c>
      <c r="D14" s="15">
        <v>114148.34000000001</v>
      </c>
    </row>
    <row r="15" spans="1:4" x14ac:dyDescent="0.35">
      <c r="A15" s="3" t="s">
        <v>3</v>
      </c>
      <c r="B15" s="15">
        <v>61785.87</v>
      </c>
      <c r="C15" s="15">
        <v>22724.729999999996</v>
      </c>
      <c r="D15" s="15">
        <v>84510.6</v>
      </c>
    </row>
    <row r="16" spans="1:4" x14ac:dyDescent="0.35">
      <c r="A16" s="3" t="s">
        <v>1</v>
      </c>
      <c r="B16" s="15"/>
      <c r="C16" s="15"/>
      <c r="D16" s="15"/>
    </row>
    <row r="17" spans="1:4" x14ac:dyDescent="0.35">
      <c r="A17" s="3" t="s">
        <v>9</v>
      </c>
      <c r="B17" s="16">
        <f>SUM(B13:B16)</f>
        <v>426838.94000000006</v>
      </c>
      <c r="C17" s="16">
        <f t="shared" ref="C17:D17" si="1">SUM(C13:C16)</f>
        <v>158129.09000000003</v>
      </c>
      <c r="D17" s="16">
        <f t="shared" si="1"/>
        <v>584968.03000000014</v>
      </c>
    </row>
    <row r="18" spans="1:4" x14ac:dyDescent="0.35">
      <c r="A18" s="3"/>
      <c r="B18" s="15"/>
      <c r="C18" s="15"/>
      <c r="D18" s="15"/>
    </row>
    <row r="19" spans="1:4" x14ac:dyDescent="0.35">
      <c r="A19" s="2" t="s">
        <v>24</v>
      </c>
      <c r="B19" s="16">
        <f>B10+B17</f>
        <v>506806.51000000007</v>
      </c>
      <c r="C19" s="16">
        <f t="shared" ref="C19:D19" si="2">C10+C17</f>
        <v>185616.18000000002</v>
      </c>
      <c r="D19" s="16">
        <f t="shared" si="2"/>
        <v>692422.69000000018</v>
      </c>
    </row>
    <row r="20" spans="1:4" x14ac:dyDescent="0.35">
      <c r="B20" s="8"/>
      <c r="C20" s="8"/>
      <c r="D20" s="8"/>
    </row>
    <row r="21" spans="1:4" ht="26" x14ac:dyDescent="0.35">
      <c r="A21" s="6" t="s">
        <v>25</v>
      </c>
      <c r="B21" s="9" t="s">
        <v>10</v>
      </c>
      <c r="C21" s="9" t="s">
        <v>8</v>
      </c>
      <c r="D21" s="10" t="s">
        <v>7</v>
      </c>
    </row>
    <row r="22" spans="1:4" x14ac:dyDescent="0.35">
      <c r="A22" s="3"/>
      <c r="B22" s="11"/>
      <c r="C22" s="11"/>
      <c r="D22" s="11"/>
    </row>
    <row r="23" spans="1:4" x14ac:dyDescent="0.35">
      <c r="A23" s="2" t="s">
        <v>6</v>
      </c>
      <c r="B23" s="18"/>
      <c r="C23" s="18"/>
      <c r="D23" s="18"/>
    </row>
    <row r="24" spans="1:4" x14ac:dyDescent="0.35">
      <c r="A24" s="3"/>
      <c r="B24" s="15"/>
      <c r="C24" s="15"/>
      <c r="D24" s="15"/>
    </row>
    <row r="25" spans="1:4" x14ac:dyDescent="0.35">
      <c r="A25" s="2" t="s">
        <v>12</v>
      </c>
      <c r="B25" s="15"/>
      <c r="C25" s="15"/>
      <c r="D25" s="15"/>
    </row>
    <row r="26" spans="1:4" x14ac:dyDescent="0.35">
      <c r="A26" s="3" t="s">
        <v>0</v>
      </c>
      <c r="B26" s="15">
        <v>11669.73</v>
      </c>
      <c r="C26" s="15">
        <v>3816.43</v>
      </c>
      <c r="D26" s="15">
        <v>15486.16</v>
      </c>
    </row>
    <row r="27" spans="1:4" x14ac:dyDescent="0.35">
      <c r="A27" s="3" t="s">
        <v>2</v>
      </c>
      <c r="B27" s="15">
        <v>43796.509999999987</v>
      </c>
      <c r="C27" s="15">
        <v>14242.130000000001</v>
      </c>
      <c r="D27" s="15">
        <v>58038.639999999985</v>
      </c>
    </row>
    <row r="28" spans="1:4" x14ac:dyDescent="0.35">
      <c r="A28" s="3" t="s">
        <v>3</v>
      </c>
      <c r="B28" s="15"/>
      <c r="C28" s="15"/>
      <c r="D28" s="15"/>
    </row>
    <row r="29" spans="1:4" x14ac:dyDescent="0.35">
      <c r="A29" s="3" t="s">
        <v>1</v>
      </c>
      <c r="B29" s="15">
        <v>5333.27</v>
      </c>
      <c r="C29" s="15">
        <v>1743.9099999999999</v>
      </c>
      <c r="D29" s="15">
        <v>7077.18</v>
      </c>
    </row>
    <row r="30" spans="1:4" x14ac:dyDescent="0.35">
      <c r="A30" s="3" t="s">
        <v>5</v>
      </c>
      <c r="B30" s="16">
        <f>SUM(B26:B29)</f>
        <v>60799.509999999995</v>
      </c>
      <c r="C30" s="16">
        <f t="shared" ref="C30:D30" si="3">SUM(C26:C29)</f>
        <v>19802.47</v>
      </c>
      <c r="D30" s="16">
        <f t="shared" si="3"/>
        <v>80601.979999999981</v>
      </c>
    </row>
    <row r="31" spans="1:4" x14ac:dyDescent="0.35">
      <c r="A31" s="2"/>
      <c r="B31" s="15"/>
      <c r="C31" s="15"/>
      <c r="D31" s="15"/>
    </row>
    <row r="32" spans="1:4" x14ac:dyDescent="0.35">
      <c r="A32" s="2" t="s">
        <v>4</v>
      </c>
      <c r="B32" s="15"/>
      <c r="C32" s="15"/>
      <c r="D32" s="15"/>
    </row>
    <row r="33" spans="1:4" x14ac:dyDescent="0.35">
      <c r="A33" s="3" t="s">
        <v>0</v>
      </c>
      <c r="B33" s="15">
        <v>284876.58999999997</v>
      </c>
      <c r="C33" s="15">
        <v>101126.36999999997</v>
      </c>
      <c r="D33" s="15">
        <v>386002.95999999996</v>
      </c>
    </row>
    <row r="34" spans="1:4" x14ac:dyDescent="0.35">
      <c r="A34" s="3" t="s">
        <v>2</v>
      </c>
      <c r="B34" s="15">
        <v>58438</v>
      </c>
      <c r="C34" s="15">
        <v>22517.16</v>
      </c>
      <c r="D34" s="15">
        <v>80955.16</v>
      </c>
    </row>
    <row r="35" spans="1:4" x14ac:dyDescent="0.35">
      <c r="A35" s="3" t="s">
        <v>3</v>
      </c>
      <c r="B35" s="15">
        <v>81176.659999999989</v>
      </c>
      <c r="C35" s="15">
        <v>30819.040000000001</v>
      </c>
      <c r="D35" s="15">
        <v>111995.69999999998</v>
      </c>
    </row>
    <row r="36" spans="1:4" x14ac:dyDescent="0.35">
      <c r="A36" s="3" t="s">
        <v>1</v>
      </c>
      <c r="B36" s="15"/>
      <c r="C36" s="15"/>
      <c r="D36" s="15"/>
    </row>
    <row r="37" spans="1:4" x14ac:dyDescent="0.35">
      <c r="A37" s="3" t="s">
        <v>9</v>
      </c>
      <c r="B37" s="16">
        <f>SUM(B33:B36)</f>
        <v>424491.24999999994</v>
      </c>
      <c r="C37" s="16">
        <f t="shared" ref="C37:D37" si="4">SUM(C33:C36)</f>
        <v>154462.56999999998</v>
      </c>
      <c r="D37" s="16">
        <f t="shared" si="4"/>
        <v>578953.81999999995</v>
      </c>
    </row>
    <row r="38" spans="1:4" x14ac:dyDescent="0.35">
      <c r="A38" s="13"/>
      <c r="B38" s="19"/>
      <c r="C38" s="19"/>
      <c r="D38" s="19"/>
    </row>
    <row r="39" spans="1:4" x14ac:dyDescent="0.35">
      <c r="A39" s="2" t="s">
        <v>26</v>
      </c>
      <c r="B39" s="16">
        <f>B30+B37</f>
        <v>485290.75999999995</v>
      </c>
      <c r="C39" s="16">
        <f t="shared" ref="C39:D39" si="5">C30+C37</f>
        <v>174265.03999999998</v>
      </c>
      <c r="D39" s="16">
        <f t="shared" si="5"/>
        <v>659555.79999999993</v>
      </c>
    </row>
    <row r="40" spans="1:4" x14ac:dyDescent="0.35">
      <c r="B40" s="8"/>
      <c r="C40" s="8"/>
      <c r="D40" s="8"/>
    </row>
    <row r="41" spans="1:4" ht="26" x14ac:dyDescent="0.35">
      <c r="A41" s="6" t="s">
        <v>27</v>
      </c>
      <c r="B41" s="9" t="s">
        <v>10</v>
      </c>
      <c r="C41" s="9" t="s">
        <v>8</v>
      </c>
      <c r="D41" s="10" t="s">
        <v>7</v>
      </c>
    </row>
    <row r="42" spans="1:4" x14ac:dyDescent="0.35">
      <c r="A42" s="3"/>
      <c r="B42" s="11"/>
      <c r="C42" s="11"/>
      <c r="D42" s="11"/>
    </row>
    <row r="43" spans="1:4" x14ac:dyDescent="0.35">
      <c r="A43" s="2" t="s">
        <v>6</v>
      </c>
      <c r="B43" s="18"/>
      <c r="C43" s="18"/>
      <c r="D43" s="18"/>
    </row>
    <row r="44" spans="1:4" x14ac:dyDescent="0.35">
      <c r="A44" s="3"/>
      <c r="B44" s="15"/>
      <c r="C44" s="15"/>
      <c r="D44" s="15"/>
    </row>
    <row r="45" spans="1:4" x14ac:dyDescent="0.35">
      <c r="A45" s="2" t="s">
        <v>12</v>
      </c>
      <c r="B45" s="15"/>
      <c r="C45" s="15"/>
      <c r="D45" s="15"/>
    </row>
    <row r="46" spans="1:4" x14ac:dyDescent="0.35">
      <c r="A46" s="3" t="s">
        <v>0</v>
      </c>
      <c r="B46" s="15">
        <v>10790.49</v>
      </c>
      <c r="C46" s="15">
        <v>3528.66</v>
      </c>
      <c r="D46" s="15">
        <v>14319.15</v>
      </c>
    </row>
    <row r="47" spans="1:4" x14ac:dyDescent="0.35">
      <c r="A47" s="3" t="s">
        <v>2</v>
      </c>
      <c r="B47" s="15">
        <v>67224.92</v>
      </c>
      <c r="C47" s="15">
        <v>21869.379999999997</v>
      </c>
      <c r="D47" s="15">
        <v>89094.299999999988</v>
      </c>
    </row>
    <row r="48" spans="1:4" x14ac:dyDescent="0.35">
      <c r="A48" s="3" t="s">
        <v>3</v>
      </c>
      <c r="B48" s="15"/>
      <c r="C48" s="15"/>
      <c r="D48" s="15"/>
    </row>
    <row r="49" spans="1:4" x14ac:dyDescent="0.35">
      <c r="A49" s="3" t="s">
        <v>1</v>
      </c>
      <c r="B49" s="15">
        <v>918.29</v>
      </c>
      <c r="C49" s="15">
        <v>300.19</v>
      </c>
      <c r="D49" s="15">
        <v>1218.48</v>
      </c>
    </row>
    <row r="50" spans="1:4" x14ac:dyDescent="0.35">
      <c r="A50" s="3" t="s">
        <v>5</v>
      </c>
      <c r="B50" s="16">
        <f>SUM(B46:B49)</f>
        <v>78933.7</v>
      </c>
      <c r="C50" s="16">
        <f t="shared" ref="C50:D50" si="6">SUM(C46:C49)</f>
        <v>25698.229999999996</v>
      </c>
      <c r="D50" s="16">
        <f t="shared" si="6"/>
        <v>104631.92999999998</v>
      </c>
    </row>
    <row r="51" spans="1:4" x14ac:dyDescent="0.35">
      <c r="A51" s="2"/>
      <c r="B51" s="15"/>
      <c r="C51" s="15"/>
      <c r="D51" s="15"/>
    </row>
    <row r="52" spans="1:4" x14ac:dyDescent="0.35">
      <c r="A52" s="2" t="s">
        <v>4</v>
      </c>
      <c r="B52" s="15"/>
      <c r="C52" s="15"/>
      <c r="D52" s="15"/>
    </row>
    <row r="53" spans="1:4" x14ac:dyDescent="0.35">
      <c r="A53" s="3" t="s">
        <v>0</v>
      </c>
      <c r="B53" s="15">
        <v>330824.89</v>
      </c>
      <c r="C53" s="15">
        <v>92348.439999999988</v>
      </c>
      <c r="D53" s="15">
        <v>423173.33</v>
      </c>
    </row>
    <row r="54" spans="1:4" x14ac:dyDescent="0.35">
      <c r="A54" s="3" t="s">
        <v>2</v>
      </c>
      <c r="B54" s="15">
        <v>70596.37</v>
      </c>
      <c r="C54" s="15">
        <v>24028.670000000002</v>
      </c>
      <c r="D54" s="15">
        <v>94625.04</v>
      </c>
    </row>
    <row r="55" spans="1:4" x14ac:dyDescent="0.35">
      <c r="A55" s="3" t="s">
        <v>3</v>
      </c>
      <c r="B55" s="15">
        <v>80607.810000000012</v>
      </c>
      <c r="C55" s="15">
        <v>30665.030000000006</v>
      </c>
      <c r="D55" s="15">
        <v>111272.84000000003</v>
      </c>
    </row>
    <row r="56" spans="1:4" x14ac:dyDescent="0.35">
      <c r="A56" s="3" t="s">
        <v>1</v>
      </c>
      <c r="B56" s="15"/>
      <c r="C56" s="15"/>
      <c r="D56" s="15"/>
    </row>
    <row r="57" spans="1:4" x14ac:dyDescent="0.35">
      <c r="A57" s="3" t="s">
        <v>5</v>
      </c>
      <c r="B57" s="16">
        <f>SUM(B53:B56)</f>
        <v>482029.07</v>
      </c>
      <c r="C57" s="16">
        <f t="shared" ref="C57:D57" si="7">SUM(C53:C56)</f>
        <v>147042.13999999998</v>
      </c>
      <c r="D57" s="16">
        <f t="shared" si="7"/>
        <v>629071.21</v>
      </c>
    </row>
    <row r="58" spans="1:4" x14ac:dyDescent="0.35">
      <c r="A58" s="14"/>
      <c r="B58" s="21"/>
      <c r="C58" s="21"/>
      <c r="D58" s="21"/>
    </row>
    <row r="59" spans="1:4" x14ac:dyDescent="0.35">
      <c r="A59" s="2" t="s">
        <v>28</v>
      </c>
      <c r="B59" s="16">
        <f>B50+B57</f>
        <v>560962.77</v>
      </c>
      <c r="C59" s="16">
        <f t="shared" ref="C59:D59" si="8">C50+C57</f>
        <v>172740.37</v>
      </c>
      <c r="D59" s="16">
        <f t="shared" si="8"/>
        <v>733703.1399999999</v>
      </c>
    </row>
    <row r="60" spans="1:4" x14ac:dyDescent="0.35">
      <c r="B60" s="8"/>
      <c r="C60" s="8"/>
      <c r="D60" s="8"/>
    </row>
    <row r="61" spans="1:4" ht="26" x14ac:dyDescent="0.35">
      <c r="A61" s="6" t="s">
        <v>29</v>
      </c>
      <c r="B61" s="9" t="s">
        <v>10</v>
      </c>
      <c r="C61" s="9" t="s">
        <v>8</v>
      </c>
      <c r="D61" s="10" t="s">
        <v>7</v>
      </c>
    </row>
    <row r="62" spans="1:4" x14ac:dyDescent="0.35">
      <c r="A62" s="3"/>
      <c r="B62" s="11"/>
      <c r="C62" s="11"/>
      <c r="D62" s="11"/>
    </row>
    <row r="63" spans="1:4" x14ac:dyDescent="0.35">
      <c r="A63" s="2" t="s">
        <v>6</v>
      </c>
      <c r="B63" s="18"/>
      <c r="C63" s="18"/>
      <c r="D63" s="18"/>
    </row>
    <row r="64" spans="1:4" x14ac:dyDescent="0.35">
      <c r="A64" s="3"/>
      <c r="B64" s="15"/>
      <c r="C64" s="15"/>
      <c r="D64" s="15"/>
    </row>
    <row r="65" spans="1:4" x14ac:dyDescent="0.35">
      <c r="A65" s="2" t="s">
        <v>12</v>
      </c>
      <c r="B65" s="15"/>
      <c r="C65" s="15"/>
      <c r="D65" s="15"/>
    </row>
    <row r="66" spans="1:4" x14ac:dyDescent="0.35">
      <c r="A66" s="3" t="s">
        <v>0</v>
      </c>
      <c r="B66" s="15">
        <v>9629.6299999999992</v>
      </c>
      <c r="C66" s="15">
        <v>3148.53</v>
      </c>
      <c r="D66" s="15">
        <v>12778.16</v>
      </c>
    </row>
    <row r="67" spans="1:4" x14ac:dyDescent="0.35">
      <c r="A67" s="3" t="s">
        <v>2</v>
      </c>
      <c r="B67" s="15">
        <v>36095.03</v>
      </c>
      <c r="C67" s="15">
        <v>11725.23</v>
      </c>
      <c r="D67" s="15">
        <v>47820.26</v>
      </c>
    </row>
    <row r="68" spans="1:4" x14ac:dyDescent="0.35">
      <c r="A68" s="3" t="s">
        <v>3</v>
      </c>
      <c r="B68" s="15"/>
      <c r="C68" s="15"/>
      <c r="D68" s="15"/>
    </row>
    <row r="69" spans="1:4" x14ac:dyDescent="0.35">
      <c r="A69" s="3" t="s">
        <v>1</v>
      </c>
      <c r="B69" s="15"/>
      <c r="C69" s="15"/>
      <c r="D69" s="15"/>
    </row>
    <row r="70" spans="1:4" x14ac:dyDescent="0.35">
      <c r="A70" s="3" t="s">
        <v>5</v>
      </c>
      <c r="B70" s="16">
        <f>SUM(B66:B69)</f>
        <v>45724.659999999996</v>
      </c>
      <c r="C70" s="16">
        <f t="shared" ref="C70:D70" si="9">SUM(C66:C69)</f>
        <v>14873.76</v>
      </c>
      <c r="D70" s="16">
        <f t="shared" si="9"/>
        <v>60598.42</v>
      </c>
    </row>
    <row r="71" spans="1:4" x14ac:dyDescent="0.35">
      <c r="A71" s="2"/>
      <c r="B71" s="15"/>
      <c r="C71" s="15"/>
      <c r="D71" s="15"/>
    </row>
    <row r="72" spans="1:4" x14ac:dyDescent="0.35">
      <c r="A72" s="2" t="s">
        <v>4</v>
      </c>
      <c r="B72" s="15"/>
      <c r="C72" s="15"/>
      <c r="D72" s="15"/>
    </row>
    <row r="73" spans="1:4" x14ac:dyDescent="0.35">
      <c r="A73" s="3" t="s">
        <v>0</v>
      </c>
      <c r="B73" s="30">
        <v>406349.21000000008</v>
      </c>
      <c r="C73" s="30">
        <v>114353.27999999998</v>
      </c>
      <c r="D73" s="30">
        <v>520702.49000000005</v>
      </c>
    </row>
    <row r="74" spans="1:4" x14ac:dyDescent="0.35">
      <c r="A74" s="3" t="s">
        <v>2</v>
      </c>
      <c r="B74" s="30">
        <v>137309.96</v>
      </c>
      <c r="C74" s="30">
        <v>35985.64</v>
      </c>
      <c r="D74" s="30">
        <v>173295.59999999998</v>
      </c>
    </row>
    <row r="75" spans="1:4" x14ac:dyDescent="0.35">
      <c r="A75" s="3" t="s">
        <v>3</v>
      </c>
      <c r="B75" s="30">
        <v>121683.85000000005</v>
      </c>
      <c r="C75" s="30">
        <v>45407.169999999991</v>
      </c>
      <c r="D75" s="30">
        <v>167091.02000000005</v>
      </c>
    </row>
    <row r="76" spans="1:4" x14ac:dyDescent="0.35">
      <c r="A76" s="3" t="s">
        <v>1</v>
      </c>
      <c r="B76" s="15"/>
      <c r="C76" s="15"/>
      <c r="D76" s="15"/>
    </row>
    <row r="77" spans="1:4" x14ac:dyDescent="0.35">
      <c r="A77" s="3" t="s">
        <v>5</v>
      </c>
      <c r="B77" s="20">
        <f>SUM(B73:B76)</f>
        <v>665343.02000000014</v>
      </c>
      <c r="C77" s="20">
        <f t="shared" ref="C77:D77" si="10">SUM(C73:C76)</f>
        <v>195746.08999999997</v>
      </c>
      <c r="D77" s="20">
        <f t="shared" si="10"/>
        <v>861089.1100000001</v>
      </c>
    </row>
    <row r="78" spans="1:4" x14ac:dyDescent="0.35">
      <c r="A78" s="14"/>
      <c r="B78" s="21"/>
      <c r="C78" s="21"/>
      <c r="D78" s="21"/>
    </row>
    <row r="79" spans="1:4" x14ac:dyDescent="0.35">
      <c r="A79" s="2" t="s">
        <v>30</v>
      </c>
      <c r="B79" s="16">
        <f>B70+B77</f>
        <v>711067.68000000017</v>
      </c>
      <c r="C79" s="16">
        <f t="shared" ref="C79:D79" si="11">C70+C77</f>
        <v>210619.84999999998</v>
      </c>
      <c r="D79" s="16">
        <f t="shared" si="11"/>
        <v>921687.53000000014</v>
      </c>
    </row>
    <row r="80" spans="1:4" x14ac:dyDescent="0.35">
      <c r="B80" s="5"/>
      <c r="C80" s="5"/>
      <c r="D80" s="5"/>
    </row>
    <row r="81" spans="1:4" ht="39" x14ac:dyDescent="0.35">
      <c r="A81" s="7" t="s">
        <v>31</v>
      </c>
      <c r="B81" s="17">
        <f>B19+B39+B59+B79</f>
        <v>2264127.7200000002</v>
      </c>
      <c r="C81" s="17">
        <f t="shared" ref="C81:D81" si="12">C19+C39+C59+C79</f>
        <v>743241.44</v>
      </c>
      <c r="D81" s="17">
        <f t="shared" si="12"/>
        <v>3007369.16</v>
      </c>
    </row>
    <row r="82" spans="1:4" x14ac:dyDescent="0.35">
      <c r="B82" s="5"/>
      <c r="C82" s="5"/>
      <c r="D82" s="5"/>
    </row>
    <row r="83" spans="1:4" ht="19.5" customHeight="1" x14ac:dyDescent="0.35">
      <c r="A83" s="31" t="s">
        <v>11</v>
      </c>
      <c r="B83" s="32"/>
      <c r="C83" s="32"/>
      <c r="D83" s="22"/>
    </row>
    <row r="84" spans="1:4" x14ac:dyDescent="0.35">
      <c r="B84" s="5"/>
      <c r="C84" s="5"/>
      <c r="D84" s="23"/>
    </row>
    <row r="85" spans="1:4" x14ac:dyDescent="0.35">
      <c r="A85" s="31" t="s">
        <v>32</v>
      </c>
      <c r="B85" s="32"/>
      <c r="C85" s="32"/>
      <c r="D85" s="22"/>
    </row>
  </sheetData>
  <mergeCells count="2">
    <mergeCell ref="A83:C83"/>
    <mergeCell ref="A85:C8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D1AF1E-D109-45A5-96C9-589511FC1808}">
  <dimension ref="A1:D85"/>
  <sheetViews>
    <sheetView topLeftCell="A61" workbookViewId="0">
      <selection sqref="A1:D85"/>
    </sheetView>
  </sheetViews>
  <sheetFormatPr defaultRowHeight="14.5" x14ac:dyDescent="0.35"/>
  <cols>
    <col min="1" max="1" width="20.1796875" customWidth="1"/>
    <col min="2" max="2" width="27.36328125" customWidth="1"/>
    <col min="3" max="3" width="26.6328125" customWidth="1"/>
    <col min="4" max="4" width="20.81640625" customWidth="1"/>
  </cols>
  <sheetData>
    <row r="1" spans="1:4" ht="26" x14ac:dyDescent="0.35">
      <c r="A1" s="6" t="s">
        <v>42</v>
      </c>
      <c r="B1" s="9" t="s">
        <v>10</v>
      </c>
      <c r="C1" s="9" t="s">
        <v>8</v>
      </c>
      <c r="D1" s="10" t="s">
        <v>7</v>
      </c>
    </row>
    <row r="2" spans="1:4" x14ac:dyDescent="0.35">
      <c r="A2" s="3"/>
      <c r="B2" s="11"/>
      <c r="C2" s="11"/>
      <c r="D2" s="11"/>
    </row>
    <row r="3" spans="1:4" x14ac:dyDescent="0.35">
      <c r="A3" s="2" t="s">
        <v>6</v>
      </c>
      <c r="B3" s="18"/>
      <c r="C3" s="18"/>
      <c r="D3" s="18"/>
    </row>
    <row r="4" spans="1:4" x14ac:dyDescent="0.35">
      <c r="A4" s="3"/>
      <c r="B4" s="15"/>
      <c r="C4" s="15"/>
      <c r="D4" s="15"/>
    </row>
    <row r="5" spans="1:4" x14ac:dyDescent="0.35">
      <c r="A5" s="2" t="s">
        <v>12</v>
      </c>
      <c r="B5" s="15"/>
      <c r="C5" s="15"/>
      <c r="D5" s="15"/>
    </row>
    <row r="6" spans="1:4" x14ac:dyDescent="0.35">
      <c r="A6" s="3" t="s">
        <v>0</v>
      </c>
      <c r="B6" s="15">
        <v>9714.090000000002</v>
      </c>
      <c r="C6" s="15">
        <v>3653.29</v>
      </c>
      <c r="D6" s="15">
        <v>13367.380000000001</v>
      </c>
    </row>
    <row r="7" spans="1:4" x14ac:dyDescent="0.35">
      <c r="A7" s="3" t="s">
        <v>2</v>
      </c>
      <c r="B7" s="15">
        <v>8201.92</v>
      </c>
      <c r="C7" s="15">
        <v>2673.2</v>
      </c>
      <c r="D7" s="15">
        <v>10875.119999999999</v>
      </c>
    </row>
    <row r="8" spans="1:4" x14ac:dyDescent="0.35">
      <c r="A8" s="3" t="s">
        <v>3</v>
      </c>
      <c r="B8" s="15"/>
      <c r="C8" s="15"/>
      <c r="D8" s="15"/>
    </row>
    <row r="9" spans="1:4" x14ac:dyDescent="0.35">
      <c r="A9" s="3" t="s">
        <v>1</v>
      </c>
      <c r="B9" s="15"/>
      <c r="C9" s="15"/>
      <c r="D9" s="15"/>
    </row>
    <row r="10" spans="1:4" x14ac:dyDescent="0.35">
      <c r="A10" s="3" t="s">
        <v>5</v>
      </c>
      <c r="B10" s="16">
        <v>17916.010000000002</v>
      </c>
      <c r="C10" s="16">
        <v>6326.49</v>
      </c>
      <c r="D10" s="16">
        <v>24242.5</v>
      </c>
    </row>
    <row r="11" spans="1:4" x14ac:dyDescent="0.35">
      <c r="A11" s="3"/>
      <c r="B11" s="15"/>
      <c r="C11" s="15"/>
      <c r="D11" s="15"/>
    </row>
    <row r="12" spans="1:4" x14ac:dyDescent="0.35">
      <c r="A12" s="2" t="s">
        <v>4</v>
      </c>
      <c r="B12" s="15"/>
      <c r="C12" s="15"/>
      <c r="D12" s="15"/>
    </row>
    <row r="13" spans="1:4" x14ac:dyDescent="0.35">
      <c r="A13" s="3" t="s">
        <v>0</v>
      </c>
      <c r="B13" s="15">
        <v>285551.7900000001</v>
      </c>
      <c r="C13" s="15">
        <v>110709.33000000002</v>
      </c>
      <c r="D13" s="15">
        <v>396261.12000000011</v>
      </c>
    </row>
    <row r="14" spans="1:4" x14ac:dyDescent="0.35">
      <c r="A14" s="3" t="s">
        <v>2</v>
      </c>
      <c r="B14" s="15">
        <v>61433.790000000008</v>
      </c>
      <c r="C14" s="15">
        <v>24926.35</v>
      </c>
      <c r="D14" s="15">
        <v>86360.140000000014</v>
      </c>
    </row>
    <row r="15" spans="1:4" x14ac:dyDescent="0.35">
      <c r="A15" s="3" t="s">
        <v>3</v>
      </c>
      <c r="B15" s="15">
        <v>84710.98000000001</v>
      </c>
      <c r="C15" s="15">
        <v>36234.249999999993</v>
      </c>
      <c r="D15" s="15">
        <v>120945.23000000001</v>
      </c>
    </row>
    <row r="16" spans="1:4" x14ac:dyDescent="0.35">
      <c r="A16" s="3" t="s">
        <v>1</v>
      </c>
      <c r="B16" s="15"/>
      <c r="C16" s="15"/>
      <c r="D16" s="15"/>
    </row>
    <row r="17" spans="1:4" x14ac:dyDescent="0.35">
      <c r="A17" s="3" t="s">
        <v>9</v>
      </c>
      <c r="B17" s="16">
        <v>431696.56000000006</v>
      </c>
      <c r="C17" s="16">
        <v>171869.93000000002</v>
      </c>
      <c r="D17" s="16">
        <v>603566.49000000011</v>
      </c>
    </row>
    <row r="18" spans="1:4" x14ac:dyDescent="0.35">
      <c r="A18" s="3"/>
      <c r="B18" s="15"/>
      <c r="C18" s="15"/>
      <c r="D18" s="15"/>
    </row>
    <row r="19" spans="1:4" x14ac:dyDescent="0.35">
      <c r="A19" s="2" t="s">
        <v>43</v>
      </c>
      <c r="B19" s="16">
        <v>449612.57000000007</v>
      </c>
      <c r="C19" s="16">
        <v>178196.42</v>
      </c>
      <c r="D19" s="16">
        <v>627808.99000000011</v>
      </c>
    </row>
    <row r="20" spans="1:4" x14ac:dyDescent="0.35">
      <c r="B20" s="8"/>
      <c r="C20" s="8"/>
      <c r="D20" s="8"/>
    </row>
    <row r="21" spans="1:4" ht="26" x14ac:dyDescent="0.35">
      <c r="A21" s="6" t="s">
        <v>44</v>
      </c>
      <c r="B21" s="9" t="s">
        <v>10</v>
      </c>
      <c r="C21" s="9" t="s">
        <v>8</v>
      </c>
      <c r="D21" s="10" t="s">
        <v>7</v>
      </c>
    </row>
    <row r="22" spans="1:4" x14ac:dyDescent="0.35">
      <c r="A22" s="3"/>
      <c r="B22" s="11"/>
      <c r="C22" s="11"/>
      <c r="D22" s="11"/>
    </row>
    <row r="23" spans="1:4" x14ac:dyDescent="0.35">
      <c r="A23" s="2" t="s">
        <v>6</v>
      </c>
      <c r="B23" s="18"/>
      <c r="C23" s="18"/>
      <c r="D23" s="18"/>
    </row>
    <row r="24" spans="1:4" x14ac:dyDescent="0.35">
      <c r="A24" s="3"/>
      <c r="B24" s="15"/>
      <c r="C24" s="15"/>
      <c r="D24" s="15"/>
    </row>
    <row r="25" spans="1:4" x14ac:dyDescent="0.35">
      <c r="A25" s="2" t="s">
        <v>12</v>
      </c>
      <c r="B25" s="15"/>
      <c r="C25" s="15"/>
      <c r="D25" s="15"/>
    </row>
    <row r="26" spans="1:4" x14ac:dyDescent="0.35">
      <c r="A26" s="3" t="s">
        <v>0</v>
      </c>
      <c r="B26" s="15">
        <v>10790.49</v>
      </c>
      <c r="C26" s="15">
        <v>3528.66</v>
      </c>
      <c r="D26" s="15">
        <v>14319.15</v>
      </c>
    </row>
    <row r="27" spans="1:4" x14ac:dyDescent="0.35">
      <c r="A27" s="3" t="s">
        <v>2</v>
      </c>
      <c r="B27" s="15">
        <v>6151.4400000000005</v>
      </c>
      <c r="C27" s="15">
        <v>2011.0500000000002</v>
      </c>
      <c r="D27" s="15">
        <v>8162.4900000000007</v>
      </c>
    </row>
    <row r="28" spans="1:4" x14ac:dyDescent="0.35">
      <c r="A28" s="3" t="s">
        <v>3</v>
      </c>
      <c r="B28" s="15"/>
      <c r="C28" s="15"/>
      <c r="D28" s="15"/>
    </row>
    <row r="29" spans="1:4" x14ac:dyDescent="0.35">
      <c r="A29" s="3" t="s">
        <v>1</v>
      </c>
      <c r="B29" s="15"/>
      <c r="C29" s="15"/>
      <c r="D29" s="15"/>
    </row>
    <row r="30" spans="1:4" x14ac:dyDescent="0.35">
      <c r="A30" s="3" t="s">
        <v>5</v>
      </c>
      <c r="B30" s="16">
        <v>16941.93</v>
      </c>
      <c r="C30" s="16">
        <v>5539.71</v>
      </c>
      <c r="D30" s="16">
        <v>22481.64</v>
      </c>
    </row>
    <row r="31" spans="1:4" x14ac:dyDescent="0.35">
      <c r="A31" s="2"/>
      <c r="B31" s="15"/>
      <c r="C31" s="15"/>
      <c r="D31" s="15"/>
    </row>
    <row r="32" spans="1:4" x14ac:dyDescent="0.35">
      <c r="A32" s="2" t="s">
        <v>4</v>
      </c>
      <c r="B32" s="15"/>
      <c r="C32" s="15"/>
      <c r="D32" s="15"/>
    </row>
    <row r="33" spans="1:4" x14ac:dyDescent="0.35">
      <c r="A33" s="3" t="s">
        <v>0</v>
      </c>
      <c r="B33" s="15">
        <v>285551.7900000001</v>
      </c>
      <c r="C33" s="15">
        <v>105157.11000000002</v>
      </c>
      <c r="D33" s="15">
        <v>390708.90000000014</v>
      </c>
    </row>
    <row r="34" spans="1:4" x14ac:dyDescent="0.35">
      <c r="A34" s="3" t="s">
        <v>2</v>
      </c>
      <c r="B34" s="15">
        <v>61433.790000000008</v>
      </c>
      <c r="C34" s="15">
        <v>24006.069999999992</v>
      </c>
      <c r="D34" s="15">
        <v>85439.86</v>
      </c>
    </row>
    <row r="35" spans="1:4" x14ac:dyDescent="0.35">
      <c r="A35" s="3" t="s">
        <v>3</v>
      </c>
      <c r="B35" s="15">
        <v>83129.590000000026</v>
      </c>
      <c r="C35" s="15">
        <v>33467.020000000011</v>
      </c>
      <c r="D35" s="15">
        <v>116596.61000000004</v>
      </c>
    </row>
    <row r="36" spans="1:4" x14ac:dyDescent="0.35">
      <c r="A36" s="3" t="s">
        <v>1</v>
      </c>
      <c r="B36" s="15"/>
      <c r="C36" s="15"/>
      <c r="D36" s="15"/>
    </row>
    <row r="37" spans="1:4" x14ac:dyDescent="0.35">
      <c r="A37" s="3" t="s">
        <v>9</v>
      </c>
      <c r="B37" s="16">
        <v>430115.1700000001</v>
      </c>
      <c r="C37" s="16">
        <v>162630.20000000001</v>
      </c>
      <c r="D37" s="16">
        <v>592745.37000000011</v>
      </c>
    </row>
    <row r="38" spans="1:4" x14ac:dyDescent="0.35">
      <c r="A38" s="13"/>
      <c r="B38" s="19"/>
      <c r="C38" s="19"/>
      <c r="D38" s="19"/>
    </row>
    <row r="39" spans="1:4" x14ac:dyDescent="0.35">
      <c r="A39" s="2" t="s">
        <v>45</v>
      </c>
      <c r="B39" s="16">
        <v>447057.10000000009</v>
      </c>
      <c r="C39" s="16">
        <v>168169.91</v>
      </c>
      <c r="D39" s="16">
        <v>615227.01000000013</v>
      </c>
    </row>
    <row r="40" spans="1:4" x14ac:dyDescent="0.35">
      <c r="B40" s="8"/>
      <c r="C40" s="8"/>
      <c r="D40" s="8"/>
    </row>
    <row r="41" spans="1:4" ht="26" x14ac:dyDescent="0.35">
      <c r="A41" s="6" t="s">
        <v>46</v>
      </c>
      <c r="B41" s="9" t="s">
        <v>10</v>
      </c>
      <c r="C41" s="9" t="s">
        <v>8</v>
      </c>
      <c r="D41" s="10" t="s">
        <v>7</v>
      </c>
    </row>
    <row r="42" spans="1:4" x14ac:dyDescent="0.35">
      <c r="A42" s="3"/>
      <c r="B42" s="11"/>
      <c r="C42" s="11"/>
      <c r="D42" s="11"/>
    </row>
    <row r="43" spans="1:4" x14ac:dyDescent="0.35">
      <c r="A43" s="2" t="s">
        <v>6</v>
      </c>
      <c r="B43" s="18"/>
      <c r="C43" s="18"/>
      <c r="D43" s="18"/>
    </row>
    <row r="44" spans="1:4" x14ac:dyDescent="0.35">
      <c r="A44" s="3"/>
      <c r="B44" s="15"/>
      <c r="C44" s="15"/>
      <c r="D44" s="15"/>
    </row>
    <row r="45" spans="1:4" x14ac:dyDescent="0.35">
      <c r="A45" s="2" t="s">
        <v>12</v>
      </c>
      <c r="B45" s="15"/>
      <c r="C45" s="15"/>
      <c r="D45" s="15"/>
    </row>
    <row r="46" spans="1:4" x14ac:dyDescent="0.35">
      <c r="A46" s="3" t="s">
        <v>0</v>
      </c>
      <c r="B46" s="15">
        <v>11870.489999999998</v>
      </c>
      <c r="C46" s="15">
        <v>3898.28</v>
      </c>
      <c r="D46" s="15">
        <v>15768.769999999999</v>
      </c>
    </row>
    <row r="47" spans="1:4" x14ac:dyDescent="0.35">
      <c r="A47" s="3" t="s">
        <v>2</v>
      </c>
      <c r="B47" s="15">
        <v>30257.55</v>
      </c>
      <c r="C47" s="15">
        <v>10012.470000000001</v>
      </c>
      <c r="D47" s="15">
        <v>40270.020000000004</v>
      </c>
    </row>
    <row r="48" spans="1:4" x14ac:dyDescent="0.35">
      <c r="A48" s="3" t="s">
        <v>3</v>
      </c>
      <c r="B48" s="15"/>
      <c r="C48" s="15"/>
      <c r="D48" s="15"/>
    </row>
    <row r="49" spans="1:4" x14ac:dyDescent="0.35">
      <c r="A49" s="3" t="s">
        <v>1</v>
      </c>
      <c r="B49" s="15">
        <v>3857.67</v>
      </c>
      <c r="C49" s="15">
        <v>1261.57</v>
      </c>
      <c r="D49" s="15">
        <v>5119.24</v>
      </c>
    </row>
    <row r="50" spans="1:4" x14ac:dyDescent="0.35">
      <c r="A50" s="3" t="s">
        <v>5</v>
      </c>
      <c r="B50" s="16">
        <v>45985.709999999992</v>
      </c>
      <c r="C50" s="16">
        <v>15172.320000000002</v>
      </c>
      <c r="D50" s="16">
        <v>61158.03</v>
      </c>
    </row>
    <row r="51" spans="1:4" x14ac:dyDescent="0.35">
      <c r="A51" s="2"/>
      <c r="B51" s="15"/>
      <c r="C51" s="15"/>
      <c r="D51" s="15"/>
    </row>
    <row r="52" spans="1:4" x14ac:dyDescent="0.35">
      <c r="A52" s="2" t="s">
        <v>4</v>
      </c>
      <c r="B52" s="15"/>
      <c r="C52" s="15"/>
      <c r="D52" s="15"/>
    </row>
    <row r="53" spans="1:4" x14ac:dyDescent="0.35">
      <c r="A53" s="3" t="s">
        <v>0</v>
      </c>
      <c r="B53" s="15">
        <v>359418.51000000013</v>
      </c>
      <c r="C53" s="15">
        <v>102218.22000000003</v>
      </c>
      <c r="D53" s="15">
        <v>461636.73000000016</v>
      </c>
    </row>
    <row r="54" spans="1:4" x14ac:dyDescent="0.35">
      <c r="A54" s="3" t="s">
        <v>2</v>
      </c>
      <c r="B54" s="15">
        <v>82004.110000000015</v>
      </c>
      <c r="C54" s="15">
        <v>26942.510000000002</v>
      </c>
      <c r="D54" s="15">
        <v>108946.62000000002</v>
      </c>
    </row>
    <row r="55" spans="1:4" x14ac:dyDescent="0.35">
      <c r="A55" s="3" t="s">
        <v>3</v>
      </c>
      <c r="B55" s="15">
        <v>103623.14999999989</v>
      </c>
      <c r="C55" s="15">
        <v>36691.48000000001</v>
      </c>
      <c r="D55" s="15">
        <v>140314.62999999989</v>
      </c>
    </row>
    <row r="56" spans="1:4" x14ac:dyDescent="0.35">
      <c r="A56" s="3" t="s">
        <v>1</v>
      </c>
      <c r="B56" s="15"/>
      <c r="C56" s="15"/>
      <c r="D56" s="15"/>
    </row>
    <row r="57" spans="1:4" x14ac:dyDescent="0.35">
      <c r="A57" s="3" t="s">
        <v>5</v>
      </c>
      <c r="B57" s="16">
        <v>545045.77</v>
      </c>
      <c r="C57" s="16">
        <v>165852.21000000005</v>
      </c>
      <c r="D57" s="16">
        <v>710897.9800000001</v>
      </c>
    </row>
    <row r="58" spans="1:4" x14ac:dyDescent="0.35">
      <c r="A58" s="14"/>
      <c r="B58" s="21"/>
      <c r="C58" s="21"/>
      <c r="D58" s="21"/>
    </row>
    <row r="59" spans="1:4" x14ac:dyDescent="0.35">
      <c r="A59" s="2" t="s">
        <v>47</v>
      </c>
      <c r="B59" s="16">
        <v>591031.48</v>
      </c>
      <c r="C59" s="16">
        <v>181024.53000000006</v>
      </c>
      <c r="D59" s="16">
        <v>772056.01000000013</v>
      </c>
    </row>
    <row r="60" spans="1:4" x14ac:dyDescent="0.35">
      <c r="B60" s="8"/>
      <c r="C60" s="8"/>
      <c r="D60" s="8"/>
    </row>
    <row r="61" spans="1:4" ht="26" x14ac:dyDescent="0.35">
      <c r="A61" s="6" t="s">
        <v>48</v>
      </c>
      <c r="B61" s="9" t="s">
        <v>10</v>
      </c>
      <c r="C61" s="9" t="s">
        <v>8</v>
      </c>
      <c r="D61" s="10" t="s">
        <v>7</v>
      </c>
    </row>
    <row r="62" spans="1:4" x14ac:dyDescent="0.35">
      <c r="A62" s="3"/>
      <c r="B62" s="11"/>
      <c r="C62" s="11"/>
      <c r="D62" s="11"/>
    </row>
    <row r="63" spans="1:4" x14ac:dyDescent="0.35">
      <c r="A63" s="2" t="s">
        <v>6</v>
      </c>
      <c r="B63" s="18"/>
      <c r="C63" s="18"/>
      <c r="D63" s="18"/>
    </row>
    <row r="64" spans="1:4" x14ac:dyDescent="0.35">
      <c r="A64" s="3"/>
      <c r="B64" s="15"/>
      <c r="C64" s="15"/>
      <c r="D64" s="15"/>
    </row>
    <row r="65" spans="1:4" x14ac:dyDescent="0.35">
      <c r="A65" s="2" t="s">
        <v>12</v>
      </c>
      <c r="B65" s="15"/>
      <c r="C65" s="15"/>
      <c r="D65" s="15"/>
    </row>
    <row r="66" spans="1:4" x14ac:dyDescent="0.35">
      <c r="A66" s="3" t="s">
        <v>0</v>
      </c>
      <c r="B66" s="15">
        <v>9039.1600000000017</v>
      </c>
      <c r="C66" s="15">
        <v>2956.08</v>
      </c>
      <c r="D66" s="15">
        <v>11995.240000000002</v>
      </c>
    </row>
    <row r="67" spans="1:4" x14ac:dyDescent="0.35">
      <c r="A67" s="3" t="s">
        <v>2</v>
      </c>
      <c r="B67" s="15">
        <v>23173.019999999993</v>
      </c>
      <c r="C67" s="15">
        <v>7541.7700000000023</v>
      </c>
      <c r="D67" s="15">
        <v>30714.789999999994</v>
      </c>
    </row>
    <row r="68" spans="1:4" x14ac:dyDescent="0.35">
      <c r="A68" s="3" t="s">
        <v>3</v>
      </c>
      <c r="B68" s="15">
        <v>2750.0099999999998</v>
      </c>
      <c r="C68" s="15">
        <v>899.58</v>
      </c>
      <c r="D68" s="15">
        <v>3649.5899999999997</v>
      </c>
    </row>
    <row r="69" spans="1:4" x14ac:dyDescent="0.35">
      <c r="A69" s="3" t="s">
        <v>1</v>
      </c>
      <c r="B69" s="15"/>
      <c r="C69" s="15"/>
      <c r="D69" s="15"/>
    </row>
    <row r="70" spans="1:4" x14ac:dyDescent="0.35">
      <c r="A70" s="3" t="s">
        <v>5</v>
      </c>
      <c r="B70" s="16">
        <v>34962.189999999995</v>
      </c>
      <c r="C70" s="16">
        <v>11397.430000000002</v>
      </c>
      <c r="D70" s="16">
        <v>46359.619999999995</v>
      </c>
    </row>
    <row r="71" spans="1:4" x14ac:dyDescent="0.35">
      <c r="A71" s="2"/>
      <c r="B71" s="15"/>
      <c r="C71" s="15"/>
      <c r="D71" s="15"/>
    </row>
    <row r="72" spans="1:4" x14ac:dyDescent="0.35">
      <c r="A72" s="2" t="s">
        <v>4</v>
      </c>
      <c r="B72" s="15"/>
      <c r="C72" s="15"/>
      <c r="D72" s="15"/>
    </row>
    <row r="73" spans="1:4" x14ac:dyDescent="0.35">
      <c r="A73" s="3" t="s">
        <v>0</v>
      </c>
      <c r="B73" s="15">
        <v>400378.18000000017</v>
      </c>
      <c r="C73" s="15">
        <v>112175.18000000004</v>
      </c>
      <c r="D73" s="15">
        <v>512553.36000000022</v>
      </c>
    </row>
    <row r="74" spans="1:4" x14ac:dyDescent="0.35">
      <c r="A74" s="3" t="s">
        <v>2</v>
      </c>
      <c r="B74" s="15">
        <v>88446.48000000001</v>
      </c>
      <c r="C74" s="15">
        <v>26634.240000000002</v>
      </c>
      <c r="D74" s="15">
        <v>115080.72000000002</v>
      </c>
    </row>
    <row r="75" spans="1:4" x14ac:dyDescent="0.35">
      <c r="A75" s="3" t="s">
        <v>3</v>
      </c>
      <c r="B75" s="15">
        <v>123741.7099999999</v>
      </c>
      <c r="C75" s="15">
        <v>45516.429999999964</v>
      </c>
      <c r="D75" s="15">
        <v>169258.13999999987</v>
      </c>
    </row>
    <row r="76" spans="1:4" x14ac:dyDescent="0.35">
      <c r="A76" s="3" t="s">
        <v>1</v>
      </c>
      <c r="B76" s="15"/>
      <c r="C76" s="15"/>
      <c r="D76" s="15"/>
    </row>
    <row r="77" spans="1:4" x14ac:dyDescent="0.35">
      <c r="A77" s="3" t="s">
        <v>5</v>
      </c>
      <c r="B77" s="20">
        <v>612566.37000000011</v>
      </c>
      <c r="C77" s="20">
        <v>184325.85</v>
      </c>
      <c r="D77" s="20">
        <v>796892.22000000009</v>
      </c>
    </row>
    <row r="78" spans="1:4" x14ac:dyDescent="0.35">
      <c r="A78" s="14"/>
      <c r="B78" s="21"/>
      <c r="C78" s="21"/>
      <c r="D78" s="21"/>
    </row>
    <row r="79" spans="1:4" x14ac:dyDescent="0.35">
      <c r="A79" s="2" t="s">
        <v>49</v>
      </c>
      <c r="B79" s="16">
        <v>647528.56000000006</v>
      </c>
      <c r="C79" s="16">
        <v>195723.28</v>
      </c>
      <c r="D79" s="16">
        <v>843251.84000000008</v>
      </c>
    </row>
    <row r="81" spans="1:4" x14ac:dyDescent="0.35">
      <c r="A81" s="7" t="s">
        <v>50</v>
      </c>
      <c r="B81" s="17">
        <v>2135229.71</v>
      </c>
      <c r="C81" s="17">
        <v>723114.14000000013</v>
      </c>
      <c r="D81" s="17">
        <v>2858343.8500000006</v>
      </c>
    </row>
    <row r="83" spans="1:4" x14ac:dyDescent="0.35">
      <c r="A83" s="31" t="s">
        <v>11</v>
      </c>
      <c r="B83" s="32"/>
      <c r="C83" s="32"/>
      <c r="D83" s="22">
        <v>217014.33999999997</v>
      </c>
    </row>
    <row r="84" spans="1:4" x14ac:dyDescent="0.35">
      <c r="D84" s="23"/>
    </row>
    <row r="85" spans="1:4" x14ac:dyDescent="0.35">
      <c r="A85" s="31" t="s">
        <v>32</v>
      </c>
      <c r="B85" s="32"/>
      <c r="C85" s="32"/>
      <c r="D85" s="22" t="s">
        <v>22</v>
      </c>
    </row>
  </sheetData>
  <mergeCells count="2">
    <mergeCell ref="A83:C83"/>
    <mergeCell ref="A85:C8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C2FF1D-CEB4-4787-93BF-DB1618CF028B}">
  <dimension ref="A1:D85"/>
  <sheetViews>
    <sheetView topLeftCell="A61" workbookViewId="0">
      <selection sqref="A1:D85"/>
    </sheetView>
  </sheetViews>
  <sheetFormatPr defaultRowHeight="14.5" x14ac:dyDescent="0.35"/>
  <cols>
    <col min="1" max="1" width="19.7265625" customWidth="1"/>
    <col min="2" max="2" width="26.453125" customWidth="1"/>
    <col min="3" max="3" width="25.1796875" customWidth="1"/>
    <col min="4" max="4" width="23.36328125" customWidth="1"/>
  </cols>
  <sheetData>
    <row r="1" spans="1:4" ht="26" x14ac:dyDescent="0.35">
      <c r="A1" s="6" t="s">
        <v>51</v>
      </c>
      <c r="B1" s="9" t="s">
        <v>10</v>
      </c>
      <c r="C1" s="9" t="s">
        <v>8</v>
      </c>
      <c r="D1" s="10" t="s">
        <v>7</v>
      </c>
    </row>
    <row r="2" spans="1:4" x14ac:dyDescent="0.35">
      <c r="A2" s="3"/>
      <c r="B2" s="11"/>
      <c r="C2" s="11"/>
      <c r="D2" s="11"/>
    </row>
    <row r="3" spans="1:4" x14ac:dyDescent="0.35">
      <c r="A3" s="2" t="s">
        <v>6</v>
      </c>
      <c r="B3" s="18"/>
      <c r="C3" s="18"/>
      <c r="D3" s="18"/>
    </row>
    <row r="4" spans="1:4" x14ac:dyDescent="0.35">
      <c r="A4" s="3"/>
      <c r="B4" s="15"/>
      <c r="C4" s="15"/>
      <c r="D4" s="15"/>
    </row>
    <row r="5" spans="1:4" x14ac:dyDescent="0.35">
      <c r="A5" s="2" t="s">
        <v>12</v>
      </c>
      <c r="B5" s="15"/>
      <c r="C5" s="15"/>
      <c r="D5" s="15"/>
    </row>
    <row r="6" spans="1:4" x14ac:dyDescent="0.35">
      <c r="A6" s="3" t="s">
        <v>0</v>
      </c>
      <c r="B6" s="15">
        <v>10790.49</v>
      </c>
      <c r="C6" s="15">
        <v>3509.59</v>
      </c>
      <c r="D6" s="15">
        <v>14300.08</v>
      </c>
    </row>
    <row r="7" spans="1:4" x14ac:dyDescent="0.35">
      <c r="A7" s="3" t="s">
        <v>2</v>
      </c>
      <c r="B7" s="15">
        <v>23985.09</v>
      </c>
      <c r="C7" s="15">
        <v>7829.39</v>
      </c>
      <c r="D7" s="15">
        <v>31814.48</v>
      </c>
    </row>
    <row r="8" spans="1:4" x14ac:dyDescent="0.35">
      <c r="A8" s="3" t="s">
        <v>3</v>
      </c>
      <c r="B8" s="15">
        <v>3471.6400000000003</v>
      </c>
      <c r="C8" s="15">
        <v>1135.3400000000001</v>
      </c>
      <c r="D8" s="15">
        <v>4606.9800000000005</v>
      </c>
    </row>
    <row r="9" spans="1:4" x14ac:dyDescent="0.35">
      <c r="A9" s="3" t="s">
        <v>1</v>
      </c>
      <c r="B9" s="15"/>
      <c r="C9" s="15"/>
      <c r="D9" s="15"/>
    </row>
    <row r="10" spans="1:4" x14ac:dyDescent="0.35">
      <c r="A10" s="3" t="s">
        <v>5</v>
      </c>
      <c r="B10" s="16">
        <v>38247.22</v>
      </c>
      <c r="C10" s="16">
        <v>12474.32</v>
      </c>
      <c r="D10" s="16">
        <v>50721.54</v>
      </c>
    </row>
    <row r="11" spans="1:4" x14ac:dyDescent="0.35">
      <c r="A11" s="3"/>
      <c r="B11" s="15"/>
      <c r="C11" s="15"/>
      <c r="D11" s="15"/>
    </row>
    <row r="12" spans="1:4" x14ac:dyDescent="0.35">
      <c r="A12" s="2" t="s">
        <v>4</v>
      </c>
      <c r="B12" s="15"/>
      <c r="C12" s="15"/>
      <c r="D12" s="15"/>
    </row>
    <row r="13" spans="1:4" x14ac:dyDescent="0.35">
      <c r="A13" s="3" t="s">
        <v>0</v>
      </c>
      <c r="B13" s="15">
        <v>346034.19999999995</v>
      </c>
      <c r="C13" s="15">
        <v>138507.54</v>
      </c>
      <c r="D13" s="15">
        <v>484541.74</v>
      </c>
    </row>
    <row r="14" spans="1:4" x14ac:dyDescent="0.35">
      <c r="A14" s="3" t="s">
        <v>2</v>
      </c>
      <c r="B14" s="15">
        <v>84190.430000000008</v>
      </c>
      <c r="C14" s="15">
        <v>34286.189999999995</v>
      </c>
      <c r="D14" s="15">
        <v>118476.62</v>
      </c>
    </row>
    <row r="15" spans="1:4" x14ac:dyDescent="0.35">
      <c r="A15" s="3" t="s">
        <v>3</v>
      </c>
      <c r="B15" s="15">
        <v>120369.06999999999</v>
      </c>
      <c r="C15" s="15">
        <v>50269.23</v>
      </c>
      <c r="D15" s="15">
        <v>170638.3</v>
      </c>
    </row>
    <row r="16" spans="1:4" x14ac:dyDescent="0.35">
      <c r="A16" s="3" t="s">
        <v>1</v>
      </c>
      <c r="B16" s="15"/>
      <c r="C16" s="15"/>
      <c r="D16" s="15"/>
    </row>
    <row r="17" spans="1:4" x14ac:dyDescent="0.35">
      <c r="A17" s="3" t="s">
        <v>9</v>
      </c>
      <c r="B17" s="16">
        <v>550593.69999999995</v>
      </c>
      <c r="C17" s="16">
        <v>223062.96000000002</v>
      </c>
      <c r="D17" s="16">
        <v>773656.65999999992</v>
      </c>
    </row>
    <row r="18" spans="1:4" x14ac:dyDescent="0.35">
      <c r="A18" s="3"/>
      <c r="B18" s="15"/>
      <c r="C18" s="15"/>
      <c r="D18" s="15"/>
    </row>
    <row r="19" spans="1:4" x14ac:dyDescent="0.35">
      <c r="A19" s="2" t="s">
        <v>52</v>
      </c>
      <c r="B19" s="16">
        <v>588840.91999999993</v>
      </c>
      <c r="C19" s="16">
        <v>235537.28000000003</v>
      </c>
      <c r="D19" s="16">
        <v>824378.2</v>
      </c>
    </row>
    <row r="20" spans="1:4" x14ac:dyDescent="0.35">
      <c r="B20" s="8"/>
      <c r="C20" s="8"/>
      <c r="D20" s="8"/>
    </row>
    <row r="21" spans="1:4" ht="26" x14ac:dyDescent="0.35">
      <c r="A21" s="6" t="s">
        <v>53</v>
      </c>
      <c r="B21" s="9" t="s">
        <v>10</v>
      </c>
      <c r="C21" s="9" t="s">
        <v>8</v>
      </c>
      <c r="D21" s="10" t="s">
        <v>7</v>
      </c>
    </row>
    <row r="22" spans="1:4" x14ac:dyDescent="0.35">
      <c r="A22" s="3"/>
      <c r="B22" s="11"/>
      <c r="C22" s="11"/>
      <c r="D22" s="11"/>
    </row>
    <row r="23" spans="1:4" x14ac:dyDescent="0.35">
      <c r="A23" s="2" t="s">
        <v>6</v>
      </c>
      <c r="B23" s="18"/>
      <c r="C23" s="18"/>
      <c r="D23" s="18"/>
    </row>
    <row r="24" spans="1:4" x14ac:dyDescent="0.35">
      <c r="A24" s="3"/>
      <c r="B24" s="15"/>
      <c r="C24" s="15"/>
      <c r="D24" s="15"/>
    </row>
    <row r="25" spans="1:4" x14ac:dyDescent="0.35">
      <c r="A25" s="2" t="s">
        <v>12</v>
      </c>
      <c r="B25" s="15"/>
      <c r="C25" s="15"/>
      <c r="D25" s="15"/>
    </row>
    <row r="26" spans="1:4" x14ac:dyDescent="0.35">
      <c r="A26" s="3" t="s">
        <v>0</v>
      </c>
      <c r="B26" s="15">
        <v>13044.820000000003</v>
      </c>
      <c r="C26" s="15">
        <v>4251.9299999999994</v>
      </c>
      <c r="D26" s="15">
        <v>17296.750000000004</v>
      </c>
    </row>
    <row r="27" spans="1:4" x14ac:dyDescent="0.35">
      <c r="A27" s="3" t="s">
        <v>2</v>
      </c>
      <c r="B27" s="15">
        <v>31810.940000000006</v>
      </c>
      <c r="C27" s="15">
        <v>10387.66</v>
      </c>
      <c r="D27" s="15">
        <v>42198.600000000006</v>
      </c>
    </row>
    <row r="28" spans="1:4" x14ac:dyDescent="0.35">
      <c r="A28" s="3" t="s">
        <v>3</v>
      </c>
      <c r="B28" s="15">
        <v>8322.2699999999986</v>
      </c>
      <c r="C28" s="15">
        <v>2702.05</v>
      </c>
      <c r="D28" s="15">
        <v>11024.32</v>
      </c>
    </row>
    <row r="29" spans="1:4" x14ac:dyDescent="0.35">
      <c r="A29" s="3" t="s">
        <v>1</v>
      </c>
      <c r="B29" s="15"/>
      <c r="C29" s="15"/>
      <c r="D29" s="15"/>
    </row>
    <row r="30" spans="1:4" x14ac:dyDescent="0.35">
      <c r="A30" s="3" t="s">
        <v>5</v>
      </c>
      <c r="B30" s="16">
        <v>53178.030000000006</v>
      </c>
      <c r="C30" s="16">
        <v>17341.64</v>
      </c>
      <c r="D30" s="16">
        <v>70519.670000000013</v>
      </c>
    </row>
    <row r="31" spans="1:4" x14ac:dyDescent="0.35">
      <c r="A31" s="2"/>
      <c r="B31" s="15"/>
      <c r="C31" s="15"/>
      <c r="D31" s="15"/>
    </row>
    <row r="32" spans="1:4" x14ac:dyDescent="0.35">
      <c r="A32" s="2" t="s">
        <v>4</v>
      </c>
      <c r="B32" s="15"/>
      <c r="C32" s="15"/>
      <c r="D32" s="15"/>
    </row>
    <row r="33" spans="1:4" x14ac:dyDescent="0.35">
      <c r="A33" s="3" t="s">
        <v>0</v>
      </c>
      <c r="B33" s="15">
        <v>355928.58000000013</v>
      </c>
      <c r="C33" s="15">
        <v>125120.43999999996</v>
      </c>
      <c r="D33" s="15">
        <v>481049.02000000008</v>
      </c>
    </row>
    <row r="34" spans="1:4" x14ac:dyDescent="0.35">
      <c r="A34" s="3" t="s">
        <v>2</v>
      </c>
      <c r="B34" s="15">
        <v>79074.960000000006</v>
      </c>
      <c r="C34" s="15">
        <v>25173.710000000003</v>
      </c>
      <c r="D34" s="15">
        <v>104248.67000000001</v>
      </c>
    </row>
    <row r="35" spans="1:4" x14ac:dyDescent="0.35">
      <c r="A35" s="3" t="s">
        <v>3</v>
      </c>
      <c r="B35" s="15">
        <v>111467.56999999999</v>
      </c>
      <c r="C35" s="15">
        <v>39549.810000000019</v>
      </c>
      <c r="D35" s="15">
        <v>151017.38</v>
      </c>
    </row>
    <row r="36" spans="1:4" x14ac:dyDescent="0.35">
      <c r="A36" s="3" t="s">
        <v>1</v>
      </c>
      <c r="B36" s="15"/>
      <c r="C36" s="15"/>
      <c r="D36" s="15"/>
    </row>
    <row r="37" spans="1:4" x14ac:dyDescent="0.35">
      <c r="A37" s="3" t="s">
        <v>9</v>
      </c>
      <c r="B37" s="16">
        <v>546471.1100000001</v>
      </c>
      <c r="C37" s="16">
        <v>189843.96</v>
      </c>
      <c r="D37" s="16">
        <v>736315.07000000007</v>
      </c>
    </row>
    <row r="38" spans="1:4" x14ac:dyDescent="0.35">
      <c r="A38" s="13"/>
      <c r="B38" s="19"/>
      <c r="C38" s="19"/>
      <c r="D38" s="19"/>
    </row>
    <row r="39" spans="1:4" x14ac:dyDescent="0.35">
      <c r="A39" s="2" t="s">
        <v>54</v>
      </c>
      <c r="B39" s="16">
        <v>599649.14000000013</v>
      </c>
      <c r="C39" s="16">
        <v>207185.59999999998</v>
      </c>
      <c r="D39" s="16">
        <v>806834.74000000011</v>
      </c>
    </row>
    <row r="40" spans="1:4" x14ac:dyDescent="0.35">
      <c r="B40" s="8"/>
      <c r="C40" s="8"/>
      <c r="D40" s="8"/>
    </row>
    <row r="41" spans="1:4" ht="26" x14ac:dyDescent="0.35">
      <c r="A41" s="6" t="s">
        <v>55</v>
      </c>
      <c r="B41" s="9" t="s">
        <v>10</v>
      </c>
      <c r="C41" s="9" t="s">
        <v>8</v>
      </c>
      <c r="D41" s="10" t="s">
        <v>7</v>
      </c>
    </row>
    <row r="42" spans="1:4" x14ac:dyDescent="0.35">
      <c r="A42" s="3"/>
      <c r="B42" s="11"/>
      <c r="C42" s="11"/>
      <c r="D42" s="11"/>
    </row>
    <row r="43" spans="1:4" x14ac:dyDescent="0.35">
      <c r="A43" s="2" t="s">
        <v>6</v>
      </c>
      <c r="B43" s="18"/>
      <c r="C43" s="18"/>
      <c r="D43" s="18"/>
    </row>
    <row r="44" spans="1:4" x14ac:dyDescent="0.35">
      <c r="A44" s="3"/>
      <c r="B44" s="15"/>
      <c r="C44" s="15"/>
      <c r="D44" s="15"/>
    </row>
    <row r="45" spans="1:4" x14ac:dyDescent="0.35">
      <c r="A45" s="2" t="s">
        <v>12</v>
      </c>
      <c r="B45" s="15"/>
      <c r="C45" s="15"/>
      <c r="D45" s="15"/>
    </row>
    <row r="46" spans="1:4" x14ac:dyDescent="0.35">
      <c r="A46" s="3" t="s">
        <v>0</v>
      </c>
      <c r="B46" s="15">
        <v>6621.48</v>
      </c>
      <c r="C46" s="15">
        <v>2168.9499999999998</v>
      </c>
      <c r="D46" s="15">
        <v>8790.43</v>
      </c>
    </row>
    <row r="47" spans="1:4" x14ac:dyDescent="0.35">
      <c r="A47" s="3" t="s">
        <v>2</v>
      </c>
      <c r="B47" s="15">
        <v>34888.71</v>
      </c>
      <c r="C47" s="15">
        <v>10091.61</v>
      </c>
      <c r="D47" s="15">
        <v>44980.32</v>
      </c>
    </row>
    <row r="48" spans="1:4" x14ac:dyDescent="0.35">
      <c r="A48" s="3" t="s">
        <v>3</v>
      </c>
      <c r="B48" s="15">
        <v>10831.910000000002</v>
      </c>
      <c r="C48" s="15">
        <v>3511.39</v>
      </c>
      <c r="D48" s="15">
        <v>14343.300000000001</v>
      </c>
    </row>
    <row r="49" spans="1:4" x14ac:dyDescent="0.35">
      <c r="A49" s="3" t="s">
        <v>1</v>
      </c>
      <c r="B49" s="15"/>
      <c r="C49" s="15"/>
      <c r="D49" s="15"/>
    </row>
    <row r="50" spans="1:4" x14ac:dyDescent="0.35">
      <c r="A50" s="3" t="s">
        <v>5</v>
      </c>
      <c r="B50" s="16">
        <v>52342.100000000006</v>
      </c>
      <c r="C50" s="16">
        <v>15771.95</v>
      </c>
      <c r="D50" s="16">
        <v>68114.05</v>
      </c>
    </row>
    <row r="51" spans="1:4" x14ac:dyDescent="0.35">
      <c r="A51" s="2"/>
      <c r="B51" s="15"/>
      <c r="C51" s="15"/>
      <c r="D51" s="15"/>
    </row>
    <row r="52" spans="1:4" x14ac:dyDescent="0.35">
      <c r="A52" s="2" t="s">
        <v>4</v>
      </c>
      <c r="B52" s="15"/>
      <c r="C52" s="15"/>
      <c r="D52" s="15"/>
    </row>
    <row r="53" spans="1:4" x14ac:dyDescent="0.35">
      <c r="A53" s="3" t="s">
        <v>0</v>
      </c>
      <c r="B53" s="15">
        <v>309362.40000000008</v>
      </c>
      <c r="C53" s="15">
        <v>89685.329999999973</v>
      </c>
      <c r="D53" s="15">
        <v>399047.73000000004</v>
      </c>
    </row>
    <row r="54" spans="1:4" x14ac:dyDescent="0.35">
      <c r="A54" s="3" t="s">
        <v>2</v>
      </c>
      <c r="B54" s="15">
        <v>51854.46</v>
      </c>
      <c r="C54" s="15">
        <v>20126.969999999998</v>
      </c>
      <c r="D54" s="15">
        <v>71981.429999999993</v>
      </c>
    </row>
    <row r="55" spans="1:4" x14ac:dyDescent="0.35">
      <c r="A55" s="3" t="s">
        <v>3</v>
      </c>
      <c r="B55" s="15">
        <v>95204.750000000015</v>
      </c>
      <c r="C55" s="15">
        <v>36986.76</v>
      </c>
      <c r="D55" s="15">
        <v>132191.51</v>
      </c>
    </row>
    <row r="56" spans="1:4" x14ac:dyDescent="0.35">
      <c r="A56" s="3" t="s">
        <v>1</v>
      </c>
      <c r="B56" s="15"/>
      <c r="C56" s="15"/>
      <c r="D56" s="15"/>
    </row>
    <row r="57" spans="1:4" x14ac:dyDescent="0.35">
      <c r="A57" s="3" t="s">
        <v>5</v>
      </c>
      <c r="B57" s="16">
        <v>456421.6100000001</v>
      </c>
      <c r="C57" s="16">
        <v>146799.05999999997</v>
      </c>
      <c r="D57" s="16">
        <v>603220.67000000004</v>
      </c>
    </row>
    <row r="58" spans="1:4" x14ac:dyDescent="0.35">
      <c r="A58" s="14"/>
      <c r="B58" s="21"/>
      <c r="C58" s="21"/>
      <c r="D58" s="21"/>
    </row>
    <row r="59" spans="1:4" x14ac:dyDescent="0.35">
      <c r="A59" s="2" t="s">
        <v>56</v>
      </c>
      <c r="B59" s="16">
        <v>508763.71000000008</v>
      </c>
      <c r="C59" s="16">
        <v>162571.00999999998</v>
      </c>
      <c r="D59" s="16">
        <v>671334.72000000009</v>
      </c>
    </row>
    <row r="60" spans="1:4" x14ac:dyDescent="0.35">
      <c r="B60" s="8"/>
      <c r="C60" s="8"/>
      <c r="D60" s="8"/>
    </row>
    <row r="61" spans="1:4" ht="26" x14ac:dyDescent="0.35">
      <c r="A61" s="6" t="s">
        <v>57</v>
      </c>
      <c r="B61" s="9" t="s">
        <v>10</v>
      </c>
      <c r="C61" s="9" t="s">
        <v>8</v>
      </c>
      <c r="D61" s="10" t="s">
        <v>7</v>
      </c>
    </row>
    <row r="62" spans="1:4" x14ac:dyDescent="0.35">
      <c r="A62" s="3"/>
      <c r="B62" s="11"/>
      <c r="C62" s="11"/>
      <c r="D62" s="11"/>
    </row>
    <row r="63" spans="1:4" x14ac:dyDescent="0.35">
      <c r="A63" s="2" t="s">
        <v>6</v>
      </c>
      <c r="B63" s="18"/>
      <c r="C63" s="18"/>
      <c r="D63" s="18"/>
    </row>
    <row r="64" spans="1:4" x14ac:dyDescent="0.35">
      <c r="A64" s="3"/>
      <c r="B64" s="15"/>
      <c r="C64" s="15"/>
      <c r="D64" s="15"/>
    </row>
    <row r="65" spans="1:4" x14ac:dyDescent="0.35">
      <c r="A65" s="2" t="s">
        <v>12</v>
      </c>
      <c r="B65" s="15"/>
      <c r="C65" s="15"/>
      <c r="D65" s="15"/>
    </row>
    <row r="66" spans="1:4" x14ac:dyDescent="0.35">
      <c r="A66" s="3" t="s">
        <v>0</v>
      </c>
      <c r="B66" s="15">
        <v>16567.230000000003</v>
      </c>
      <c r="C66" s="15">
        <v>5417.7400000000007</v>
      </c>
      <c r="D66" s="15">
        <v>21984.970000000005</v>
      </c>
    </row>
    <row r="67" spans="1:4" x14ac:dyDescent="0.35">
      <c r="A67" s="3" t="s">
        <v>2</v>
      </c>
      <c r="B67" s="15">
        <v>31823.03000000001</v>
      </c>
      <c r="C67" s="15">
        <v>10201.570000000002</v>
      </c>
      <c r="D67" s="15">
        <v>42024.600000000013</v>
      </c>
    </row>
    <row r="68" spans="1:4" x14ac:dyDescent="0.35">
      <c r="A68" s="3" t="s">
        <v>3</v>
      </c>
      <c r="B68" s="15">
        <v>10826.859999999999</v>
      </c>
      <c r="C68" s="15">
        <v>3510.19</v>
      </c>
      <c r="D68" s="15">
        <v>14337.05</v>
      </c>
    </row>
    <row r="69" spans="1:4" x14ac:dyDescent="0.35">
      <c r="A69" s="3" t="s">
        <v>1</v>
      </c>
      <c r="B69" s="15"/>
      <c r="C69" s="15"/>
      <c r="D69" s="15"/>
    </row>
    <row r="70" spans="1:4" x14ac:dyDescent="0.35">
      <c r="A70" s="3" t="s">
        <v>5</v>
      </c>
      <c r="B70" s="16">
        <v>59217.12000000001</v>
      </c>
      <c r="C70" s="16">
        <v>19129.5</v>
      </c>
      <c r="D70" s="16">
        <v>78346.620000000024</v>
      </c>
    </row>
    <row r="71" spans="1:4" x14ac:dyDescent="0.35">
      <c r="A71" s="2"/>
      <c r="B71" s="15"/>
      <c r="C71" s="15"/>
      <c r="D71" s="15"/>
    </row>
    <row r="72" spans="1:4" x14ac:dyDescent="0.35">
      <c r="A72" s="2" t="s">
        <v>4</v>
      </c>
      <c r="B72" s="15"/>
      <c r="C72" s="15"/>
      <c r="D72" s="15"/>
    </row>
    <row r="73" spans="1:4" x14ac:dyDescent="0.35">
      <c r="A73" s="3" t="s">
        <v>0</v>
      </c>
      <c r="B73" s="15">
        <v>456392.63000000006</v>
      </c>
      <c r="C73" s="15">
        <v>167541.8599999999</v>
      </c>
      <c r="D73" s="15">
        <v>623934.49</v>
      </c>
    </row>
    <row r="74" spans="1:4" x14ac:dyDescent="0.35">
      <c r="A74" s="3" t="s">
        <v>2</v>
      </c>
      <c r="B74" s="15">
        <v>72949.740000000005</v>
      </c>
      <c r="C74" s="15">
        <v>16094.199999999999</v>
      </c>
      <c r="D74" s="15">
        <v>89043.94</v>
      </c>
    </row>
    <row r="75" spans="1:4" x14ac:dyDescent="0.35">
      <c r="A75" s="3" t="s">
        <v>3</v>
      </c>
      <c r="B75" s="15">
        <v>135910.13999999998</v>
      </c>
      <c r="C75" s="15">
        <v>49221.459999999985</v>
      </c>
      <c r="D75" s="15">
        <v>185131.59999999998</v>
      </c>
    </row>
    <row r="76" spans="1:4" x14ac:dyDescent="0.35">
      <c r="A76" s="3" t="s">
        <v>1</v>
      </c>
      <c r="B76" s="15"/>
      <c r="C76" s="15"/>
      <c r="D76" s="15"/>
    </row>
    <row r="77" spans="1:4" x14ac:dyDescent="0.35">
      <c r="A77" s="3" t="s">
        <v>5</v>
      </c>
      <c r="B77" s="20">
        <v>665252.51000000013</v>
      </c>
      <c r="C77" s="20">
        <v>232857.5199999999</v>
      </c>
      <c r="D77" s="20">
        <v>898110.02999999991</v>
      </c>
    </row>
    <row r="78" spans="1:4" x14ac:dyDescent="0.35">
      <c r="A78" s="14"/>
      <c r="B78" s="21"/>
      <c r="C78" s="21"/>
      <c r="D78" s="21"/>
    </row>
    <row r="79" spans="1:4" x14ac:dyDescent="0.35">
      <c r="A79" s="2" t="s">
        <v>58</v>
      </c>
      <c r="B79" s="16">
        <v>724469.63000000012</v>
      </c>
      <c r="C79" s="16">
        <v>251987.0199999999</v>
      </c>
      <c r="D79" s="16">
        <v>976456.64999999991</v>
      </c>
    </row>
    <row r="81" spans="1:4" x14ac:dyDescent="0.35">
      <c r="A81" s="7" t="s">
        <v>59</v>
      </c>
      <c r="B81" s="17">
        <v>2421723.4000000004</v>
      </c>
      <c r="C81" s="17">
        <v>857280.90999999992</v>
      </c>
      <c r="D81" s="17">
        <v>3279004.31</v>
      </c>
    </row>
    <row r="83" spans="1:4" x14ac:dyDescent="0.35">
      <c r="A83" s="31" t="s">
        <v>11</v>
      </c>
      <c r="B83" s="32"/>
      <c r="C83" s="32"/>
      <c r="D83" s="22"/>
    </row>
    <row r="84" spans="1:4" x14ac:dyDescent="0.35">
      <c r="D84" s="23"/>
    </row>
    <row r="85" spans="1:4" x14ac:dyDescent="0.35">
      <c r="A85" s="31" t="s">
        <v>32</v>
      </c>
      <c r="B85" s="32"/>
      <c r="C85" s="32"/>
      <c r="D85" s="22"/>
    </row>
  </sheetData>
  <mergeCells count="2">
    <mergeCell ref="A83:C83"/>
    <mergeCell ref="A85:C8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A715D0-17AE-4674-96B6-037D2AC6B5C2}">
  <dimension ref="A1:I97"/>
  <sheetViews>
    <sheetView topLeftCell="A51" workbookViewId="0">
      <selection activeCell="C75" sqref="C75"/>
    </sheetView>
  </sheetViews>
  <sheetFormatPr defaultRowHeight="14.5" x14ac:dyDescent="0.35"/>
  <cols>
    <col min="1" max="1" width="32.81640625" customWidth="1"/>
    <col min="2" max="2" width="24.81640625" style="5" customWidth="1"/>
    <col min="3" max="3" width="22.54296875" style="5" customWidth="1"/>
    <col min="4" max="4" width="28.54296875" style="5" customWidth="1"/>
    <col min="5" max="5" width="15" customWidth="1"/>
    <col min="6" max="6" width="12.54296875" bestFit="1" customWidth="1"/>
    <col min="7" max="7" width="11.54296875" style="23" bestFit="1" customWidth="1"/>
    <col min="8" max="8" width="12.54296875" style="23" bestFit="1" customWidth="1"/>
  </cols>
  <sheetData>
    <row r="1" spans="1:7" x14ac:dyDescent="0.35">
      <c r="B1" s="8"/>
      <c r="C1" s="8"/>
      <c r="D1" s="8"/>
    </row>
    <row r="2" spans="1:7" x14ac:dyDescent="0.35">
      <c r="A2" s="6" t="s">
        <v>13</v>
      </c>
      <c r="B2" s="9" t="s">
        <v>10</v>
      </c>
      <c r="C2" s="9" t="s">
        <v>8</v>
      </c>
      <c r="D2" s="10" t="s">
        <v>7</v>
      </c>
    </row>
    <row r="3" spans="1:7" ht="7" customHeight="1" x14ac:dyDescent="0.35">
      <c r="A3" s="3"/>
      <c r="B3" s="11"/>
      <c r="C3" s="11"/>
      <c r="D3" s="11"/>
    </row>
    <row r="4" spans="1:7" x14ac:dyDescent="0.35">
      <c r="A4" s="2" t="s">
        <v>6</v>
      </c>
      <c r="B4" s="18"/>
      <c r="C4" s="18"/>
      <c r="D4" s="18"/>
      <c r="E4" s="12"/>
      <c r="F4" s="12"/>
    </row>
    <row r="5" spans="1:7" ht="7" customHeight="1" x14ac:dyDescent="0.35">
      <c r="A5" s="3"/>
      <c r="B5" s="15"/>
      <c r="C5" s="15"/>
      <c r="D5" s="15"/>
      <c r="F5" s="12"/>
    </row>
    <row r="6" spans="1:7" x14ac:dyDescent="0.35">
      <c r="A6" s="2" t="s">
        <v>12</v>
      </c>
      <c r="B6" s="15"/>
      <c r="C6" s="15"/>
      <c r="D6" s="15"/>
      <c r="F6" s="12"/>
    </row>
    <row r="7" spans="1:7" x14ac:dyDescent="0.35">
      <c r="A7" s="3" t="s">
        <v>0</v>
      </c>
      <c r="B7" s="15">
        <v>11263.060000000003</v>
      </c>
      <c r="C7" s="15">
        <v>3716.8098000000014</v>
      </c>
      <c r="D7" s="15">
        <v>14979.869800000004</v>
      </c>
      <c r="F7" s="26"/>
    </row>
    <row r="8" spans="1:7" x14ac:dyDescent="0.35">
      <c r="A8" s="3" t="s">
        <v>2</v>
      </c>
      <c r="B8" s="15">
        <v>26360.89</v>
      </c>
      <c r="C8" s="15">
        <v>8699.0936999999994</v>
      </c>
      <c r="D8" s="15">
        <v>35059.983699999997</v>
      </c>
      <c r="F8" s="26"/>
    </row>
    <row r="9" spans="1:7" x14ac:dyDescent="0.35">
      <c r="A9" s="3" t="s">
        <v>3</v>
      </c>
      <c r="B9" s="15">
        <v>13150.02</v>
      </c>
      <c r="C9" s="15">
        <v>4339.5066000000006</v>
      </c>
      <c r="D9" s="15">
        <v>17489.526600000001</v>
      </c>
      <c r="F9" s="26"/>
    </row>
    <row r="10" spans="1:7" x14ac:dyDescent="0.35">
      <c r="A10" s="3" t="s">
        <v>1</v>
      </c>
      <c r="B10" s="15">
        <v>0</v>
      </c>
      <c r="C10" s="25" t="s">
        <v>22</v>
      </c>
      <c r="D10" s="25" t="s">
        <v>22</v>
      </c>
      <c r="F10" s="12"/>
    </row>
    <row r="11" spans="1:7" x14ac:dyDescent="0.35">
      <c r="A11" s="3" t="s">
        <v>5</v>
      </c>
      <c r="B11" s="16">
        <v>50773.97</v>
      </c>
      <c r="C11" s="16">
        <v>16755.410100000001</v>
      </c>
      <c r="D11" s="16">
        <v>67529.380099999995</v>
      </c>
      <c r="E11" s="12"/>
      <c r="F11" s="12"/>
      <c r="G11" s="12"/>
    </row>
    <row r="12" spans="1:7" ht="7" customHeight="1" x14ac:dyDescent="0.35">
      <c r="A12" s="3"/>
      <c r="B12" s="15"/>
      <c r="C12" s="15"/>
      <c r="D12" s="15"/>
      <c r="F12" s="12"/>
    </row>
    <row r="13" spans="1:7" x14ac:dyDescent="0.35">
      <c r="A13" s="2" t="s">
        <v>4</v>
      </c>
      <c r="B13" s="15"/>
      <c r="C13" s="15"/>
      <c r="D13" s="15"/>
      <c r="F13" s="12"/>
    </row>
    <row r="14" spans="1:7" x14ac:dyDescent="0.35">
      <c r="A14" s="3" t="s">
        <v>0</v>
      </c>
      <c r="B14" s="15">
        <v>311968.80999999994</v>
      </c>
      <c r="C14" s="15">
        <v>102949.70729999998</v>
      </c>
      <c r="D14" s="15">
        <v>414918.51729999995</v>
      </c>
      <c r="F14" s="26"/>
    </row>
    <row r="15" spans="1:7" x14ac:dyDescent="0.35">
      <c r="A15" s="3" t="s">
        <v>2</v>
      </c>
      <c r="B15" s="15">
        <v>52724.950000000012</v>
      </c>
      <c r="C15" s="15">
        <v>17399.233500000006</v>
      </c>
      <c r="D15" s="15">
        <v>70124.183500000014</v>
      </c>
      <c r="F15" s="26"/>
    </row>
    <row r="16" spans="1:7" x14ac:dyDescent="0.35">
      <c r="A16" s="3" t="s">
        <v>3</v>
      </c>
      <c r="B16" s="15">
        <v>98596.08</v>
      </c>
      <c r="C16" s="15">
        <v>32536.706400000003</v>
      </c>
      <c r="D16" s="15">
        <v>131132.78640000001</v>
      </c>
      <c r="F16" s="26"/>
    </row>
    <row r="17" spans="1:9" x14ac:dyDescent="0.35">
      <c r="A17" s="3" t="s">
        <v>1</v>
      </c>
      <c r="B17" s="25" t="s">
        <v>22</v>
      </c>
      <c r="C17" s="25" t="s">
        <v>22</v>
      </c>
      <c r="D17" s="15">
        <v>0</v>
      </c>
      <c r="F17" s="12"/>
    </row>
    <row r="18" spans="1:9" x14ac:dyDescent="0.35">
      <c r="A18" s="3" t="s">
        <v>9</v>
      </c>
      <c r="B18" s="16">
        <v>463289.83999999997</v>
      </c>
      <c r="C18" s="16">
        <v>152885.64719999998</v>
      </c>
      <c r="D18" s="16">
        <v>616175.48719999997</v>
      </c>
      <c r="E18" s="12"/>
      <c r="I18" s="24"/>
    </row>
    <row r="19" spans="1:9" ht="7" customHeight="1" x14ac:dyDescent="0.35">
      <c r="A19" s="3"/>
      <c r="B19" s="15"/>
      <c r="C19" s="15"/>
      <c r="D19" s="15"/>
    </row>
    <row r="20" spans="1:9" x14ac:dyDescent="0.35">
      <c r="A20" s="2" t="s">
        <v>18</v>
      </c>
      <c r="B20" s="16">
        <v>514063.80999999994</v>
      </c>
      <c r="C20" s="16">
        <v>169641.05729999999</v>
      </c>
      <c r="D20" s="16">
        <v>683704.86729999993</v>
      </c>
    </row>
    <row r="21" spans="1:9" x14ac:dyDescent="0.35">
      <c r="B21" s="8"/>
      <c r="C21" s="8"/>
      <c r="D21" s="8"/>
    </row>
    <row r="22" spans="1:9" ht="14.25" customHeight="1" x14ac:dyDescent="0.35">
      <c r="A22" s="6" t="s">
        <v>14</v>
      </c>
      <c r="B22" s="9" t="s">
        <v>10</v>
      </c>
      <c r="C22" s="9" t="s">
        <v>8</v>
      </c>
      <c r="D22" s="10" t="s">
        <v>7</v>
      </c>
    </row>
    <row r="23" spans="1:9" ht="7" customHeight="1" x14ac:dyDescent="0.35">
      <c r="A23" s="3"/>
      <c r="B23" s="11"/>
      <c r="C23" s="11"/>
      <c r="D23" s="11"/>
    </row>
    <row r="24" spans="1:9" x14ac:dyDescent="0.35">
      <c r="A24" s="2" t="s">
        <v>6</v>
      </c>
      <c r="B24" s="18"/>
      <c r="C24" s="18"/>
      <c r="D24" s="18"/>
      <c r="F24" s="24"/>
    </row>
    <row r="25" spans="1:9" ht="7" customHeight="1" x14ac:dyDescent="0.35">
      <c r="A25" s="3"/>
      <c r="B25" s="15"/>
      <c r="C25" s="15"/>
      <c r="D25" s="15"/>
    </row>
    <row r="26" spans="1:9" x14ac:dyDescent="0.35">
      <c r="A26" s="2" t="s">
        <v>12</v>
      </c>
      <c r="B26" s="15"/>
      <c r="C26" s="15"/>
      <c r="D26" s="15"/>
      <c r="F26" s="23"/>
    </row>
    <row r="27" spans="1:9" x14ac:dyDescent="0.35">
      <c r="A27" s="3" t="s">
        <v>0</v>
      </c>
      <c r="B27" s="15">
        <v>10199.798912450615</v>
      </c>
      <c r="C27" s="15">
        <v>3365.9336411087029</v>
      </c>
      <c r="D27" s="15">
        <v>13565.732553559317</v>
      </c>
      <c r="F27" s="23"/>
      <c r="G27" s="26"/>
    </row>
    <row r="28" spans="1:9" x14ac:dyDescent="0.35">
      <c r="A28" s="3" t="s">
        <v>2</v>
      </c>
      <c r="B28" s="15">
        <v>23872.355927539244</v>
      </c>
      <c r="C28" s="15">
        <v>7877.877456087951</v>
      </c>
      <c r="D28" s="15">
        <v>31750.233383627194</v>
      </c>
      <c r="F28" s="23"/>
      <c r="G28" s="26"/>
    </row>
    <row r="29" spans="1:9" x14ac:dyDescent="0.35">
      <c r="A29" s="3" t="s">
        <v>3</v>
      </c>
      <c r="B29" s="15">
        <v>11908.625160010139</v>
      </c>
      <c r="C29" s="15">
        <v>3929.8463028033461</v>
      </c>
      <c r="D29" s="15">
        <v>15838.471462813484</v>
      </c>
      <c r="F29" s="23"/>
      <c r="G29" s="26"/>
    </row>
    <row r="30" spans="1:9" x14ac:dyDescent="0.35">
      <c r="A30" s="3" t="s">
        <v>1</v>
      </c>
      <c r="B30" s="15">
        <v>0</v>
      </c>
      <c r="C30" s="25" t="s">
        <v>22</v>
      </c>
      <c r="D30" s="15">
        <v>0</v>
      </c>
      <c r="F30" s="23"/>
    </row>
    <row r="31" spans="1:9" x14ac:dyDescent="0.35">
      <c r="A31" s="3" t="s">
        <v>5</v>
      </c>
      <c r="B31" s="16">
        <v>45980.78</v>
      </c>
      <c r="C31" s="16">
        <v>15173.6574</v>
      </c>
      <c r="D31" s="16">
        <v>61154.437399999995</v>
      </c>
      <c r="E31" s="12"/>
      <c r="F31" s="23"/>
    </row>
    <row r="32" spans="1:9" ht="7" customHeight="1" x14ac:dyDescent="0.35">
      <c r="A32" s="2"/>
      <c r="B32" s="15"/>
      <c r="C32" s="15"/>
      <c r="D32" s="15"/>
      <c r="F32" s="23"/>
    </row>
    <row r="33" spans="1:6" x14ac:dyDescent="0.35">
      <c r="A33" s="2" t="s">
        <v>4</v>
      </c>
      <c r="B33" s="15"/>
      <c r="C33" s="15"/>
      <c r="D33" s="15"/>
      <c r="F33" s="23"/>
    </row>
    <row r="34" spans="1:6" x14ac:dyDescent="0.35">
      <c r="A34" s="3" t="s">
        <v>0</v>
      </c>
      <c r="B34" s="15">
        <v>267969.29825912317</v>
      </c>
      <c r="C34" s="15">
        <v>88429.868425510649</v>
      </c>
      <c r="D34" s="15">
        <v>356399.16668463382</v>
      </c>
    </row>
    <row r="35" spans="1:6" x14ac:dyDescent="0.35">
      <c r="A35" s="3" t="s">
        <v>2</v>
      </c>
      <c r="B35" s="15">
        <v>54768.899590021589</v>
      </c>
      <c r="C35" s="15">
        <v>18073.736864707123</v>
      </c>
      <c r="D35" s="15">
        <v>72842.636454728708</v>
      </c>
      <c r="F35" s="23"/>
    </row>
    <row r="36" spans="1:6" x14ac:dyDescent="0.35">
      <c r="A36" s="3" t="s">
        <v>3</v>
      </c>
      <c r="B36" s="15">
        <v>102418.28215085523</v>
      </c>
      <c r="C36" s="15">
        <v>33798.033109782227</v>
      </c>
      <c r="D36" s="15">
        <v>136216.31526063746</v>
      </c>
    </row>
    <row r="37" spans="1:6" x14ac:dyDescent="0.35">
      <c r="A37" s="3" t="s">
        <v>1</v>
      </c>
      <c r="B37" s="15"/>
      <c r="C37" s="15"/>
      <c r="D37" s="15">
        <v>0</v>
      </c>
    </row>
    <row r="38" spans="1:6" x14ac:dyDescent="0.35">
      <c r="A38" s="3" t="s">
        <v>9</v>
      </c>
      <c r="B38" s="16">
        <v>425156.48</v>
      </c>
      <c r="C38" s="16">
        <v>140301.6384</v>
      </c>
      <c r="D38" s="16">
        <v>565458.11840000004</v>
      </c>
      <c r="E38" s="12"/>
    </row>
    <row r="39" spans="1:6" ht="7" customHeight="1" x14ac:dyDescent="0.35">
      <c r="A39" s="13"/>
      <c r="B39" s="19"/>
      <c r="C39" s="19"/>
      <c r="D39" s="19"/>
    </row>
    <row r="40" spans="1:6" x14ac:dyDescent="0.35">
      <c r="A40" s="2" t="s">
        <v>19</v>
      </c>
      <c r="B40" s="16">
        <v>471137.26</v>
      </c>
      <c r="C40" s="16">
        <v>155475.29579999999</v>
      </c>
      <c r="D40" s="16">
        <v>626612.55579999997</v>
      </c>
      <c r="E40" s="12"/>
    </row>
    <row r="41" spans="1:6" x14ac:dyDescent="0.35">
      <c r="B41" s="8"/>
      <c r="C41" s="8"/>
      <c r="D41" s="8"/>
    </row>
    <row r="42" spans="1:6" x14ac:dyDescent="0.35">
      <c r="A42" s="6" t="s">
        <v>15</v>
      </c>
      <c r="B42" s="9" t="s">
        <v>10</v>
      </c>
      <c r="C42" s="9" t="s">
        <v>8</v>
      </c>
      <c r="D42" s="10" t="s">
        <v>7</v>
      </c>
    </row>
    <row r="43" spans="1:6" ht="6.75" customHeight="1" x14ac:dyDescent="0.35">
      <c r="A43" s="3"/>
      <c r="B43" s="11"/>
      <c r="C43" s="11"/>
      <c r="D43" s="11"/>
    </row>
    <row r="44" spans="1:6" x14ac:dyDescent="0.35">
      <c r="A44" s="2" t="s">
        <v>6</v>
      </c>
      <c r="B44" s="18"/>
      <c r="C44" s="18"/>
      <c r="D44" s="18"/>
    </row>
    <row r="45" spans="1:6" ht="7" customHeight="1" x14ac:dyDescent="0.35">
      <c r="A45" s="3"/>
      <c r="B45" s="15"/>
      <c r="C45" s="15"/>
      <c r="D45" s="15"/>
    </row>
    <row r="46" spans="1:6" x14ac:dyDescent="0.35">
      <c r="A46" s="2" t="s">
        <v>12</v>
      </c>
      <c r="B46" s="15"/>
      <c r="C46" s="15"/>
      <c r="D46" s="15"/>
    </row>
    <row r="47" spans="1:6" x14ac:dyDescent="0.35">
      <c r="A47" s="3" t="s">
        <v>0</v>
      </c>
      <c r="B47" s="15">
        <v>10436.67</v>
      </c>
      <c r="C47" s="15">
        <v>3444.1011000000003</v>
      </c>
      <c r="D47" s="15">
        <v>13880.7711</v>
      </c>
    </row>
    <row r="48" spans="1:6" x14ac:dyDescent="0.35">
      <c r="A48" s="3" t="s">
        <v>2</v>
      </c>
      <c r="B48" s="15">
        <v>24426.75</v>
      </c>
      <c r="C48" s="15">
        <v>8060.8275000000003</v>
      </c>
      <c r="D48" s="15">
        <v>32487.577499999999</v>
      </c>
    </row>
    <row r="49" spans="1:5" x14ac:dyDescent="0.35">
      <c r="A49" s="3" t="s">
        <v>3</v>
      </c>
      <c r="B49" s="15">
        <v>12185.18</v>
      </c>
      <c r="C49" s="15">
        <v>4021.1094000000003</v>
      </c>
      <c r="D49" s="15">
        <v>16206.289400000001</v>
      </c>
    </row>
    <row r="50" spans="1:5" x14ac:dyDescent="0.35">
      <c r="A50" s="3" t="s">
        <v>1</v>
      </c>
      <c r="B50" s="15"/>
      <c r="C50" s="15"/>
      <c r="D50" s="15"/>
    </row>
    <row r="51" spans="1:5" x14ac:dyDescent="0.35">
      <c r="A51" s="3" t="s">
        <v>5</v>
      </c>
      <c r="B51" s="16">
        <v>47048.6</v>
      </c>
      <c r="C51" s="16">
        <v>15526.038</v>
      </c>
      <c r="D51" s="16">
        <v>62574.637999999999</v>
      </c>
      <c r="E51" s="12"/>
    </row>
    <row r="52" spans="1:5" ht="7" customHeight="1" x14ac:dyDescent="0.35">
      <c r="A52" s="2"/>
      <c r="B52" s="15"/>
      <c r="C52" s="15"/>
      <c r="D52" s="15"/>
    </row>
    <row r="53" spans="1:5" x14ac:dyDescent="0.35">
      <c r="A53" s="2" t="s">
        <v>4</v>
      </c>
      <c r="B53" s="15"/>
      <c r="C53" s="15"/>
      <c r="D53" s="15"/>
    </row>
    <row r="54" spans="1:5" x14ac:dyDescent="0.35">
      <c r="A54" s="3" t="s">
        <v>0</v>
      </c>
      <c r="B54" s="15">
        <v>269705.27</v>
      </c>
      <c r="C54" s="15">
        <v>89002.739100000006</v>
      </c>
      <c r="D54" s="15">
        <v>358708.00910000002</v>
      </c>
    </row>
    <row r="55" spans="1:5" x14ac:dyDescent="0.35">
      <c r="A55" s="3" t="s">
        <v>2</v>
      </c>
      <c r="B55" s="15">
        <v>49990.95</v>
      </c>
      <c r="C55" s="15">
        <v>16497.013500000001</v>
      </c>
      <c r="D55" s="15">
        <v>66487.963499999998</v>
      </c>
    </row>
    <row r="56" spans="1:5" x14ac:dyDescent="0.35">
      <c r="A56" s="3" t="s">
        <v>3</v>
      </c>
      <c r="B56" s="15">
        <v>93483.48</v>
      </c>
      <c r="C56" s="15">
        <v>30849.5484</v>
      </c>
      <c r="D56" s="15">
        <v>124333.0284</v>
      </c>
    </row>
    <row r="57" spans="1:5" x14ac:dyDescent="0.35">
      <c r="A57" s="3" t="s">
        <v>1</v>
      </c>
      <c r="B57" s="15"/>
      <c r="C57" s="15"/>
      <c r="D57" s="15"/>
    </row>
    <row r="58" spans="1:5" x14ac:dyDescent="0.35">
      <c r="A58" s="3" t="s">
        <v>5</v>
      </c>
      <c r="B58" s="16">
        <v>413179.7</v>
      </c>
      <c r="C58" s="16">
        <v>136349.30100000001</v>
      </c>
      <c r="D58" s="16">
        <v>549529.00100000005</v>
      </c>
      <c r="E58" s="12"/>
    </row>
    <row r="59" spans="1:5" ht="7" customHeight="1" x14ac:dyDescent="0.35">
      <c r="A59" s="14"/>
      <c r="B59" s="21"/>
      <c r="C59" s="21"/>
      <c r="D59" s="21"/>
    </row>
    <row r="60" spans="1:5" x14ac:dyDescent="0.35">
      <c r="A60" s="2" t="s">
        <v>16</v>
      </c>
      <c r="B60" s="16">
        <v>460228.3</v>
      </c>
      <c r="C60" s="16">
        <v>151875.33900000001</v>
      </c>
      <c r="D60" s="16">
        <v>612103.63900000008</v>
      </c>
      <c r="E60" s="12"/>
    </row>
    <row r="61" spans="1:5" x14ac:dyDescent="0.35">
      <c r="B61" s="8"/>
      <c r="C61" s="8"/>
      <c r="D61" s="8"/>
    </row>
    <row r="62" spans="1:5" x14ac:dyDescent="0.35">
      <c r="A62" s="6" t="s">
        <v>17</v>
      </c>
      <c r="B62" s="9" t="s">
        <v>10</v>
      </c>
      <c r="C62" s="9" t="s">
        <v>8</v>
      </c>
      <c r="D62" s="10" t="s">
        <v>7</v>
      </c>
    </row>
    <row r="63" spans="1:5" ht="7" customHeight="1" x14ac:dyDescent="0.35">
      <c r="A63" s="3"/>
      <c r="B63" s="11"/>
      <c r="C63" s="11"/>
      <c r="D63" s="11"/>
    </row>
    <row r="64" spans="1:5" x14ac:dyDescent="0.35">
      <c r="A64" s="2" t="s">
        <v>6</v>
      </c>
      <c r="B64" s="18"/>
      <c r="C64" s="18"/>
      <c r="D64" s="18"/>
    </row>
    <row r="65" spans="1:4" ht="7" customHeight="1" x14ac:dyDescent="0.35">
      <c r="A65" s="3"/>
      <c r="B65" s="15"/>
      <c r="C65" s="15"/>
      <c r="D65" s="15"/>
    </row>
    <row r="66" spans="1:4" x14ac:dyDescent="0.35">
      <c r="A66" s="2" t="s">
        <v>12</v>
      </c>
      <c r="B66" s="15"/>
      <c r="C66" s="15"/>
      <c r="D66" s="15"/>
    </row>
    <row r="67" spans="1:4" x14ac:dyDescent="0.35">
      <c r="A67" s="3" t="s">
        <v>0</v>
      </c>
      <c r="B67" s="15"/>
      <c r="C67" s="15"/>
      <c r="D67" s="15"/>
    </row>
    <row r="68" spans="1:4" x14ac:dyDescent="0.35">
      <c r="A68" s="3" t="s">
        <v>2</v>
      </c>
      <c r="B68" s="15"/>
      <c r="C68" s="15"/>
      <c r="D68" s="15"/>
    </row>
    <row r="69" spans="1:4" x14ac:dyDescent="0.35">
      <c r="A69" s="3" t="s">
        <v>3</v>
      </c>
      <c r="B69" s="15"/>
      <c r="C69" s="15"/>
      <c r="D69" s="15"/>
    </row>
    <row r="70" spans="1:4" x14ac:dyDescent="0.35">
      <c r="A70" s="3" t="s">
        <v>1</v>
      </c>
      <c r="B70" s="15"/>
      <c r="C70" s="15"/>
      <c r="D70" s="15"/>
    </row>
    <row r="71" spans="1:4" x14ac:dyDescent="0.35">
      <c r="A71" s="3" t="s">
        <v>5</v>
      </c>
      <c r="B71" s="16">
        <v>0</v>
      </c>
      <c r="C71" s="16">
        <v>0</v>
      </c>
      <c r="D71" s="16">
        <v>0</v>
      </c>
    </row>
    <row r="72" spans="1:4" ht="7" customHeight="1" x14ac:dyDescent="0.35">
      <c r="A72" s="2"/>
      <c r="B72" s="15"/>
      <c r="C72" s="15"/>
      <c r="D72" s="15"/>
    </row>
    <row r="73" spans="1:4" x14ac:dyDescent="0.35">
      <c r="A73" s="2" t="s">
        <v>4</v>
      </c>
      <c r="B73" s="15"/>
      <c r="C73" s="15"/>
      <c r="D73" s="15"/>
    </row>
    <row r="74" spans="1:4" x14ac:dyDescent="0.35">
      <c r="A74" s="3" t="s">
        <v>0</v>
      </c>
      <c r="B74" s="15"/>
      <c r="C74" s="15"/>
      <c r="D74" s="15"/>
    </row>
    <row r="75" spans="1:4" x14ac:dyDescent="0.35">
      <c r="A75" s="3" t="s">
        <v>2</v>
      </c>
      <c r="B75" s="15"/>
      <c r="C75" s="15"/>
      <c r="D75" s="15"/>
    </row>
    <row r="76" spans="1:4" x14ac:dyDescent="0.35">
      <c r="A76" s="3" t="s">
        <v>3</v>
      </c>
      <c r="B76" s="15"/>
      <c r="C76" s="15"/>
      <c r="D76" s="15"/>
    </row>
    <row r="77" spans="1:4" x14ac:dyDescent="0.35">
      <c r="A77" s="3" t="s">
        <v>1</v>
      </c>
      <c r="B77" s="15"/>
      <c r="C77" s="15"/>
      <c r="D77" s="15"/>
    </row>
    <row r="78" spans="1:4" x14ac:dyDescent="0.35">
      <c r="A78" s="3" t="s">
        <v>5</v>
      </c>
      <c r="B78" s="20">
        <v>0</v>
      </c>
      <c r="C78" s="20">
        <v>0</v>
      </c>
      <c r="D78" s="20">
        <v>0</v>
      </c>
    </row>
    <row r="79" spans="1:4" ht="7" customHeight="1" x14ac:dyDescent="0.35">
      <c r="A79" s="14"/>
      <c r="B79" s="21"/>
      <c r="C79" s="21"/>
      <c r="D79" s="21"/>
    </row>
    <row r="80" spans="1:4" x14ac:dyDescent="0.35">
      <c r="A80" s="2" t="s">
        <v>20</v>
      </c>
      <c r="B80" s="16">
        <v>0</v>
      </c>
      <c r="C80" s="16">
        <v>0</v>
      </c>
      <c r="D80" s="16">
        <v>0</v>
      </c>
    </row>
    <row r="82" spans="1:8" s="1" customFormat="1" x14ac:dyDescent="0.35">
      <c r="A82" s="7" t="s">
        <v>21</v>
      </c>
      <c r="B82" s="17">
        <v>1445429.3699999999</v>
      </c>
      <c r="C82" s="17">
        <v>476991.69209999999</v>
      </c>
      <c r="D82" s="17">
        <v>1922421.0620999997</v>
      </c>
      <c r="F82" s="4"/>
      <c r="G82" s="20"/>
      <c r="H82" s="20"/>
    </row>
    <row r="84" spans="1:8" ht="18" customHeight="1" x14ac:dyDescent="0.35">
      <c r="A84" s="31" t="s">
        <v>11</v>
      </c>
      <c r="B84" s="32"/>
      <c r="C84" s="32"/>
      <c r="D84" s="22">
        <v>90352.98</v>
      </c>
    </row>
    <row r="85" spans="1:8" x14ac:dyDescent="0.35">
      <c r="D85" s="23"/>
    </row>
    <row r="87" spans="1:8" x14ac:dyDescent="0.35">
      <c r="C87" s="28"/>
      <c r="D87" s="23"/>
      <c r="E87" s="23"/>
    </row>
    <row r="88" spans="1:8" x14ac:dyDescent="0.35">
      <c r="C88" s="28"/>
      <c r="D88" s="23"/>
      <c r="E88" s="23"/>
    </row>
    <row r="89" spans="1:8" x14ac:dyDescent="0.35">
      <c r="C89" s="28"/>
      <c r="D89" s="23"/>
      <c r="E89" s="23"/>
    </row>
    <row r="90" spans="1:8" x14ac:dyDescent="0.35">
      <c r="E90" s="23"/>
    </row>
    <row r="91" spans="1:8" x14ac:dyDescent="0.35">
      <c r="C91" s="27"/>
      <c r="D91" s="23"/>
      <c r="E91" s="23"/>
    </row>
    <row r="93" spans="1:8" ht="15.5" x14ac:dyDescent="0.35">
      <c r="C93" s="28"/>
      <c r="D93" s="29"/>
      <c r="E93" s="23"/>
    </row>
    <row r="94" spans="1:8" ht="15.5" x14ac:dyDescent="0.35">
      <c r="C94" s="28"/>
      <c r="D94" s="29"/>
      <c r="E94" s="23"/>
    </row>
    <row r="95" spans="1:8" x14ac:dyDescent="0.35">
      <c r="C95" s="28"/>
      <c r="D95" s="23"/>
      <c r="E95" s="23"/>
    </row>
    <row r="96" spans="1:8" x14ac:dyDescent="0.35">
      <c r="E96" s="23"/>
    </row>
    <row r="97" spans="4:5" x14ac:dyDescent="0.35">
      <c r="D97" s="23"/>
      <c r="E97" s="23"/>
    </row>
  </sheetData>
  <mergeCells count="1">
    <mergeCell ref="A84:C8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7A450C-43E9-4B22-BF26-EC56BE71FBCE}">
  <dimension ref="A1:K102"/>
  <sheetViews>
    <sheetView topLeftCell="A8" workbookViewId="0">
      <selection activeCell="G16" sqref="G16"/>
    </sheetView>
  </sheetViews>
  <sheetFormatPr defaultRowHeight="14.5" x14ac:dyDescent="0.35"/>
  <cols>
    <col min="1" max="1" width="32.81640625" customWidth="1"/>
    <col min="2" max="2" width="24.81640625" style="5" customWidth="1"/>
    <col min="3" max="3" width="22.54296875" style="5" customWidth="1"/>
    <col min="4" max="4" width="28.54296875" style="5" customWidth="1"/>
    <col min="5" max="5" width="15" style="24" customWidth="1"/>
    <col min="6" max="6" width="14.6328125" customWidth="1"/>
    <col min="7" max="7" width="16" style="23" customWidth="1"/>
    <col min="8" max="8" width="12.6328125" style="23" bestFit="1" customWidth="1"/>
    <col min="9" max="10" width="10.54296875" style="23" bestFit="1" customWidth="1"/>
    <col min="11" max="11" width="11.54296875" bestFit="1" customWidth="1"/>
  </cols>
  <sheetData>
    <row r="1" spans="1:7" x14ac:dyDescent="0.35">
      <c r="B1" s="8"/>
      <c r="C1" s="8"/>
      <c r="D1" s="8"/>
    </row>
    <row r="2" spans="1:7" x14ac:dyDescent="0.35">
      <c r="A2" s="6" t="s">
        <v>68</v>
      </c>
      <c r="B2" s="9" t="s">
        <v>10</v>
      </c>
      <c r="C2" s="9" t="s">
        <v>8</v>
      </c>
      <c r="D2" s="10" t="s">
        <v>7</v>
      </c>
    </row>
    <row r="3" spans="1:7" ht="7" customHeight="1" x14ac:dyDescent="0.35">
      <c r="A3" s="3"/>
      <c r="B3" s="11"/>
      <c r="C3" s="11"/>
      <c r="D3" s="11"/>
    </row>
    <row r="4" spans="1:7" x14ac:dyDescent="0.35">
      <c r="A4" s="2" t="s">
        <v>6</v>
      </c>
      <c r="B4" s="18"/>
      <c r="C4" s="18"/>
      <c r="D4" s="18"/>
      <c r="F4" s="12"/>
    </row>
    <row r="5" spans="1:7" ht="7" customHeight="1" x14ac:dyDescent="0.35">
      <c r="A5" s="3"/>
      <c r="B5" s="15"/>
      <c r="C5" s="15"/>
      <c r="D5" s="15"/>
      <c r="F5" s="12"/>
    </row>
    <row r="6" spans="1:7" x14ac:dyDescent="0.35">
      <c r="A6" s="2" t="s">
        <v>12</v>
      </c>
      <c r="B6" s="15"/>
      <c r="C6" s="15"/>
      <c r="D6" s="15"/>
      <c r="F6" s="12"/>
    </row>
    <row r="7" spans="1:7" x14ac:dyDescent="0.35">
      <c r="A7" s="3" t="s">
        <v>0</v>
      </c>
      <c r="B7" s="15">
        <v>25494.059999999998</v>
      </c>
      <c r="C7" s="15">
        <f>+B7*0.33</f>
        <v>8413.0398000000005</v>
      </c>
      <c r="D7" s="15">
        <f>+B7+C7</f>
        <v>33907.099799999996</v>
      </c>
      <c r="F7" s="26"/>
    </row>
    <row r="8" spans="1:7" x14ac:dyDescent="0.35">
      <c r="A8" s="3" t="s">
        <v>2</v>
      </c>
      <c r="B8" s="15">
        <v>26360.92</v>
      </c>
      <c r="C8" s="15">
        <f>+B8*0.33</f>
        <v>8699.1036000000004</v>
      </c>
      <c r="D8" s="15">
        <f>+B8+C8</f>
        <v>35060.0236</v>
      </c>
      <c r="F8" s="26"/>
    </row>
    <row r="9" spans="1:7" x14ac:dyDescent="0.35">
      <c r="A9" s="3" t="s">
        <v>3</v>
      </c>
      <c r="B9" s="15">
        <v>13150.04</v>
      </c>
      <c r="C9" s="15">
        <f>+B9*0.33</f>
        <v>4339.5132000000003</v>
      </c>
      <c r="D9" s="15">
        <f>+B9+C9</f>
        <v>17489.553200000002</v>
      </c>
      <c r="F9" s="26"/>
    </row>
    <row r="10" spans="1:7" x14ac:dyDescent="0.35">
      <c r="A10" s="3" t="s">
        <v>1</v>
      </c>
      <c r="B10" s="15">
        <v>0</v>
      </c>
      <c r="C10" s="25" t="s">
        <v>22</v>
      </c>
      <c r="D10" s="25" t="s">
        <v>22</v>
      </c>
      <c r="F10" s="12"/>
    </row>
    <row r="11" spans="1:7" x14ac:dyDescent="0.35">
      <c r="A11" s="3" t="s">
        <v>5</v>
      </c>
      <c r="B11" s="16">
        <f>SUM(B7:B10)</f>
        <v>65005.02</v>
      </c>
      <c r="C11" s="16">
        <f>SUM(C7:C10)</f>
        <v>21451.656600000002</v>
      </c>
      <c r="D11" s="16">
        <f>SUM(D7:D10)</f>
        <v>86456.676600000006</v>
      </c>
      <c r="F11" s="12"/>
      <c r="G11" s="12"/>
    </row>
    <row r="12" spans="1:7" ht="7" customHeight="1" x14ac:dyDescent="0.35">
      <c r="A12" s="3"/>
      <c r="B12" s="15"/>
      <c r="C12" s="15"/>
      <c r="D12" s="15"/>
      <c r="F12" s="12"/>
    </row>
    <row r="13" spans="1:7" x14ac:dyDescent="0.35">
      <c r="A13" s="2" t="s">
        <v>4</v>
      </c>
      <c r="B13" s="15"/>
      <c r="C13" s="15"/>
      <c r="D13" s="15"/>
      <c r="F13" s="12"/>
    </row>
    <row r="14" spans="1:7" x14ac:dyDescent="0.35">
      <c r="A14" s="3" t="s">
        <v>0</v>
      </c>
      <c r="B14" s="15">
        <v>328617.90417154576</v>
      </c>
      <c r="C14" s="15">
        <f>+B14*0.33</f>
        <v>108443.90837661011</v>
      </c>
      <c r="D14" s="15">
        <f>+B14+C14</f>
        <v>437061.8125481559</v>
      </c>
      <c r="F14" s="26"/>
    </row>
    <row r="15" spans="1:7" x14ac:dyDescent="0.35">
      <c r="A15" s="3" t="s">
        <v>2</v>
      </c>
      <c r="B15" s="15">
        <v>42949.944358592402</v>
      </c>
      <c r="C15" s="15">
        <f>+B15*0.33</f>
        <v>14173.481638335494</v>
      </c>
      <c r="D15" s="15">
        <f>+B15+C15</f>
        <v>57123.425996927894</v>
      </c>
      <c r="F15" s="26"/>
    </row>
    <row r="16" spans="1:7" x14ac:dyDescent="0.35">
      <c r="A16" s="3" t="s">
        <v>3</v>
      </c>
      <c r="B16" s="15">
        <v>80316.741469861794</v>
      </c>
      <c r="C16" s="15">
        <f>+B16*0.33</f>
        <v>26504.524685054392</v>
      </c>
      <c r="D16" s="15">
        <f>+B16+C16</f>
        <v>106821.26615491619</v>
      </c>
      <c r="F16" s="26"/>
    </row>
    <row r="17" spans="1:7" x14ac:dyDescent="0.35">
      <c r="A17" s="3" t="s">
        <v>1</v>
      </c>
      <c r="B17" s="25" t="s">
        <v>22</v>
      </c>
      <c r="C17" s="25" t="s">
        <v>22</v>
      </c>
      <c r="D17" s="15">
        <v>0</v>
      </c>
      <c r="F17" s="12"/>
    </row>
    <row r="18" spans="1:7" x14ac:dyDescent="0.35">
      <c r="A18" s="3" t="s">
        <v>9</v>
      </c>
      <c r="B18" s="16">
        <f>SUM(B14:B17)</f>
        <v>451884.58999999997</v>
      </c>
      <c r="C18" s="16">
        <f>SUM(C14:C17)</f>
        <v>149121.91469999999</v>
      </c>
      <c r="D18" s="16">
        <f>SUM(D14:D17)</f>
        <v>601006.50469999993</v>
      </c>
    </row>
    <row r="19" spans="1:7" ht="7" customHeight="1" x14ac:dyDescent="0.35">
      <c r="A19" s="3"/>
      <c r="B19" s="15"/>
      <c r="C19" s="15"/>
      <c r="D19" s="15"/>
    </row>
    <row r="20" spans="1:7" x14ac:dyDescent="0.35">
      <c r="A20" s="2" t="s">
        <v>67</v>
      </c>
      <c r="B20" s="16">
        <f>+B18+B11</f>
        <v>516889.61</v>
      </c>
      <c r="C20" s="16">
        <f>+C18+C11</f>
        <v>170573.57130000001</v>
      </c>
      <c r="D20" s="16">
        <f>+D18+D11</f>
        <v>687463.18129999994</v>
      </c>
    </row>
    <row r="21" spans="1:7" x14ac:dyDescent="0.35">
      <c r="B21" s="8"/>
      <c r="C21" s="8"/>
      <c r="D21" s="8"/>
    </row>
    <row r="22" spans="1:7" ht="14.25" customHeight="1" x14ac:dyDescent="0.35">
      <c r="A22" s="6" t="s">
        <v>66</v>
      </c>
      <c r="B22" s="9" t="s">
        <v>10</v>
      </c>
      <c r="C22" s="9" t="s">
        <v>8</v>
      </c>
      <c r="D22" s="10" t="s">
        <v>7</v>
      </c>
    </row>
    <row r="23" spans="1:7" ht="7" customHeight="1" x14ac:dyDescent="0.35">
      <c r="A23" s="3"/>
      <c r="B23" s="11"/>
      <c r="C23" s="11"/>
      <c r="D23" s="11"/>
    </row>
    <row r="24" spans="1:7" x14ac:dyDescent="0.35">
      <c r="A24" s="2" t="s">
        <v>6</v>
      </c>
      <c r="B24" s="18"/>
      <c r="C24" s="18"/>
      <c r="D24" s="18"/>
      <c r="F24" s="24"/>
    </row>
    <row r="25" spans="1:7" ht="7" customHeight="1" x14ac:dyDescent="0.35">
      <c r="A25" s="3"/>
      <c r="B25" s="15"/>
      <c r="C25" s="15"/>
      <c r="D25" s="15"/>
    </row>
    <row r="26" spans="1:7" x14ac:dyDescent="0.35">
      <c r="A26" s="2" t="s">
        <v>12</v>
      </c>
      <c r="B26" s="15"/>
      <c r="C26" s="15"/>
      <c r="D26" s="15"/>
      <c r="F26" s="23"/>
    </row>
    <row r="27" spans="1:7" x14ac:dyDescent="0.35">
      <c r="A27" s="3" t="s">
        <v>0</v>
      </c>
      <c r="B27" s="15"/>
      <c r="C27" s="15">
        <v>0</v>
      </c>
      <c r="D27" s="15">
        <v>0</v>
      </c>
      <c r="F27" s="23"/>
      <c r="G27" s="26"/>
    </row>
    <row r="28" spans="1:7" x14ac:dyDescent="0.35">
      <c r="A28" s="3" t="s">
        <v>2</v>
      </c>
      <c r="B28" s="15"/>
      <c r="C28" s="15">
        <v>0</v>
      </c>
      <c r="D28" s="15">
        <v>0</v>
      </c>
      <c r="F28" s="23"/>
      <c r="G28" s="26"/>
    </row>
    <row r="29" spans="1:7" x14ac:dyDescent="0.35">
      <c r="A29" s="3" t="s">
        <v>3</v>
      </c>
      <c r="B29" s="15"/>
      <c r="C29" s="15">
        <v>0</v>
      </c>
      <c r="D29" s="15">
        <v>0</v>
      </c>
      <c r="F29" s="23"/>
      <c r="G29" s="26"/>
    </row>
    <row r="30" spans="1:7" x14ac:dyDescent="0.35">
      <c r="A30" s="3" t="s">
        <v>1</v>
      </c>
      <c r="B30" s="15">
        <v>0</v>
      </c>
      <c r="C30" s="25">
        <v>0</v>
      </c>
      <c r="D30" s="15">
        <v>0</v>
      </c>
      <c r="F30" s="23"/>
    </row>
    <row r="31" spans="1:7" x14ac:dyDescent="0.35">
      <c r="A31" s="3" t="s">
        <v>5</v>
      </c>
      <c r="B31" s="16">
        <v>0</v>
      </c>
      <c r="C31" s="16">
        <v>0</v>
      </c>
      <c r="D31" s="16">
        <v>0</v>
      </c>
      <c r="F31" s="23"/>
    </row>
    <row r="32" spans="1:7" ht="7" customHeight="1" x14ac:dyDescent="0.35">
      <c r="A32" s="2"/>
      <c r="B32" s="15"/>
      <c r="C32" s="15"/>
      <c r="D32" s="15"/>
      <c r="F32" s="23"/>
    </row>
    <row r="33" spans="1:6" x14ac:dyDescent="0.35">
      <c r="A33" s="2" t="s">
        <v>4</v>
      </c>
      <c r="B33" s="15"/>
      <c r="C33" s="15"/>
      <c r="D33" s="15"/>
      <c r="F33" s="23"/>
    </row>
    <row r="34" spans="1:6" x14ac:dyDescent="0.35">
      <c r="A34" s="3" t="s">
        <v>0</v>
      </c>
      <c r="B34" s="15"/>
      <c r="C34" s="15">
        <v>0</v>
      </c>
      <c r="D34" s="15">
        <v>0</v>
      </c>
    </row>
    <row r="35" spans="1:6" x14ac:dyDescent="0.35">
      <c r="A35" s="3" t="s">
        <v>2</v>
      </c>
      <c r="B35" s="15"/>
      <c r="C35" s="15">
        <v>0</v>
      </c>
      <c r="D35" s="15">
        <v>0</v>
      </c>
      <c r="F35" s="23"/>
    </row>
    <row r="36" spans="1:6" x14ac:dyDescent="0.35">
      <c r="A36" s="3" t="s">
        <v>3</v>
      </c>
      <c r="B36" s="15"/>
      <c r="C36" s="15">
        <v>0</v>
      </c>
      <c r="D36" s="15">
        <v>0</v>
      </c>
    </row>
    <row r="37" spans="1:6" x14ac:dyDescent="0.35">
      <c r="A37" s="3" t="s">
        <v>1</v>
      </c>
      <c r="B37" s="15">
        <v>0</v>
      </c>
      <c r="C37" s="15">
        <v>0</v>
      </c>
      <c r="D37" s="15">
        <v>0</v>
      </c>
    </row>
    <row r="38" spans="1:6" x14ac:dyDescent="0.35">
      <c r="A38" s="3" t="s">
        <v>9</v>
      </c>
      <c r="B38" s="16">
        <v>0</v>
      </c>
      <c r="C38" s="16">
        <v>0</v>
      </c>
      <c r="D38" s="16">
        <v>0</v>
      </c>
    </row>
    <row r="39" spans="1:6" ht="7" customHeight="1" x14ac:dyDescent="0.35">
      <c r="A39" s="13"/>
      <c r="B39" s="19"/>
      <c r="C39" s="19"/>
      <c r="D39" s="19"/>
    </row>
    <row r="40" spans="1:6" x14ac:dyDescent="0.35">
      <c r="A40" s="2" t="s">
        <v>65</v>
      </c>
      <c r="B40" s="16">
        <v>0</v>
      </c>
      <c r="C40" s="16">
        <v>0</v>
      </c>
      <c r="D40" s="16">
        <v>0</v>
      </c>
    </row>
    <row r="41" spans="1:6" x14ac:dyDescent="0.35">
      <c r="B41" s="8"/>
      <c r="C41" s="8"/>
      <c r="D41" s="8"/>
    </row>
    <row r="42" spans="1:6" x14ac:dyDescent="0.35">
      <c r="A42" s="6" t="s">
        <v>64</v>
      </c>
      <c r="B42" s="9" t="s">
        <v>10</v>
      </c>
      <c r="C42" s="9" t="s">
        <v>8</v>
      </c>
      <c r="D42" s="10" t="s">
        <v>7</v>
      </c>
    </row>
    <row r="43" spans="1:6" ht="6.75" customHeight="1" x14ac:dyDescent="0.35">
      <c r="A43" s="3"/>
      <c r="B43" s="11"/>
      <c r="C43" s="11"/>
      <c r="D43" s="11"/>
    </row>
    <row r="44" spans="1:6" x14ac:dyDescent="0.35">
      <c r="A44" s="2" t="s">
        <v>6</v>
      </c>
      <c r="B44" s="18"/>
      <c r="C44" s="18"/>
      <c r="D44" s="18"/>
    </row>
    <row r="45" spans="1:6" ht="7" customHeight="1" x14ac:dyDescent="0.35">
      <c r="A45" s="3"/>
      <c r="B45" s="15"/>
      <c r="C45" s="15"/>
      <c r="D45" s="15"/>
    </row>
    <row r="46" spans="1:6" x14ac:dyDescent="0.35">
      <c r="A46" s="2" t="s">
        <v>12</v>
      </c>
      <c r="B46" s="15"/>
      <c r="C46" s="15"/>
      <c r="D46" s="15"/>
    </row>
    <row r="47" spans="1:6" x14ac:dyDescent="0.35">
      <c r="A47" s="3" t="s">
        <v>0</v>
      </c>
      <c r="B47" s="15"/>
      <c r="C47" s="15"/>
      <c r="D47" s="15">
        <f>+C47+B47</f>
        <v>0</v>
      </c>
      <c r="F47" s="24"/>
    </row>
    <row r="48" spans="1:6" x14ac:dyDescent="0.35">
      <c r="A48" s="3" t="s">
        <v>2</v>
      </c>
      <c r="B48" s="15"/>
      <c r="C48" s="15"/>
      <c r="D48" s="15">
        <f>+C48+B48</f>
        <v>0</v>
      </c>
      <c r="F48" s="24"/>
    </row>
    <row r="49" spans="1:7" x14ac:dyDescent="0.35">
      <c r="A49" s="3" t="s">
        <v>3</v>
      </c>
      <c r="B49" s="15"/>
      <c r="C49" s="15"/>
      <c r="D49" s="15">
        <f>+C49+B49</f>
        <v>0</v>
      </c>
      <c r="F49" s="24"/>
    </row>
    <row r="50" spans="1:7" x14ac:dyDescent="0.35">
      <c r="A50" s="3" t="s">
        <v>1</v>
      </c>
      <c r="B50" s="15">
        <v>0</v>
      </c>
      <c r="C50" s="15">
        <v>0</v>
      </c>
      <c r="D50" s="15">
        <v>0</v>
      </c>
    </row>
    <row r="51" spans="1:7" x14ac:dyDescent="0.35">
      <c r="A51" s="3" t="s">
        <v>5</v>
      </c>
      <c r="B51" s="16">
        <f>SUM(B47:B50)</f>
        <v>0</v>
      </c>
      <c r="C51" s="16">
        <f>SUM(C47:C50)</f>
        <v>0</v>
      </c>
      <c r="D51" s="16">
        <f>SUM(D47:D50)</f>
        <v>0</v>
      </c>
      <c r="F51" s="24"/>
      <c r="G51" s="24"/>
    </row>
    <row r="52" spans="1:7" ht="7" customHeight="1" x14ac:dyDescent="0.35">
      <c r="A52" s="2"/>
      <c r="B52" s="15"/>
      <c r="C52" s="15"/>
      <c r="D52" s="15"/>
    </row>
    <row r="53" spans="1:7" x14ac:dyDescent="0.35">
      <c r="A53" s="2" t="s">
        <v>4</v>
      </c>
      <c r="B53" s="15"/>
      <c r="C53" s="15"/>
      <c r="D53" s="15"/>
      <c r="F53" s="24"/>
    </row>
    <row r="54" spans="1:7" x14ac:dyDescent="0.35">
      <c r="A54" s="3" t="s">
        <v>0</v>
      </c>
      <c r="B54" s="15"/>
      <c r="C54" s="15"/>
      <c r="D54" s="15"/>
    </row>
    <row r="55" spans="1:7" x14ac:dyDescent="0.35">
      <c r="A55" s="3" t="s">
        <v>2</v>
      </c>
      <c r="B55" s="15"/>
      <c r="C55" s="15"/>
      <c r="D55" s="15"/>
    </row>
    <row r="56" spans="1:7" x14ac:dyDescent="0.35">
      <c r="A56" s="3" t="s">
        <v>3</v>
      </c>
      <c r="B56" s="15"/>
      <c r="C56" s="15"/>
      <c r="D56" s="15"/>
    </row>
    <row r="57" spans="1:7" x14ac:dyDescent="0.35">
      <c r="A57" s="3" t="s">
        <v>1</v>
      </c>
      <c r="B57" s="15">
        <v>0</v>
      </c>
      <c r="C57" s="15">
        <v>0</v>
      </c>
      <c r="D57" s="15">
        <v>0</v>
      </c>
    </row>
    <row r="58" spans="1:7" x14ac:dyDescent="0.35">
      <c r="A58" s="3" t="s">
        <v>5</v>
      </c>
      <c r="B58" s="16"/>
      <c r="C58" s="16"/>
      <c r="D58" s="16"/>
    </row>
    <row r="59" spans="1:7" ht="7" customHeight="1" x14ac:dyDescent="0.35">
      <c r="A59" s="14"/>
      <c r="B59" s="21"/>
      <c r="C59" s="21"/>
      <c r="D59" s="21"/>
    </row>
    <row r="60" spans="1:7" x14ac:dyDescent="0.35">
      <c r="A60" s="2" t="s">
        <v>63</v>
      </c>
      <c r="B60" s="16"/>
      <c r="C60" s="16"/>
      <c r="D60" s="16"/>
    </row>
    <row r="61" spans="1:7" x14ac:dyDescent="0.35">
      <c r="B61" s="8"/>
      <c r="C61" s="8"/>
      <c r="D61" s="8"/>
    </row>
    <row r="62" spans="1:7" x14ac:dyDescent="0.35">
      <c r="A62" s="6" t="s">
        <v>62</v>
      </c>
      <c r="B62" s="9" t="s">
        <v>10</v>
      </c>
      <c r="C62" s="9" t="s">
        <v>8</v>
      </c>
      <c r="D62" s="10" t="s">
        <v>7</v>
      </c>
    </row>
    <row r="63" spans="1:7" ht="7" customHeight="1" x14ac:dyDescent="0.35">
      <c r="A63" s="3"/>
      <c r="B63" s="11"/>
      <c r="C63" s="11"/>
      <c r="D63" s="11"/>
    </row>
    <row r="64" spans="1:7" x14ac:dyDescent="0.35">
      <c r="A64" s="2" t="s">
        <v>6</v>
      </c>
      <c r="B64" s="18"/>
      <c r="C64" s="18"/>
      <c r="D64" s="18"/>
    </row>
    <row r="65" spans="1:4" ht="7" customHeight="1" x14ac:dyDescent="0.35">
      <c r="A65" s="3"/>
      <c r="B65" s="15"/>
      <c r="C65" s="15"/>
      <c r="D65" s="15"/>
    </row>
    <row r="66" spans="1:4" x14ac:dyDescent="0.35">
      <c r="A66" s="2" t="s">
        <v>12</v>
      </c>
      <c r="B66" s="15"/>
      <c r="C66" s="15"/>
      <c r="D66" s="15"/>
    </row>
    <row r="67" spans="1:4" x14ac:dyDescent="0.35">
      <c r="A67" s="3" t="s">
        <v>0</v>
      </c>
      <c r="B67" s="15"/>
      <c r="C67" s="15">
        <f>+B67*0.33</f>
        <v>0</v>
      </c>
      <c r="D67" s="15">
        <f>+C67+B67</f>
        <v>0</v>
      </c>
    </row>
    <row r="68" spans="1:4" x14ac:dyDescent="0.35">
      <c r="A68" s="3" t="s">
        <v>2</v>
      </c>
      <c r="B68" s="15"/>
      <c r="C68" s="15">
        <f>+B68*0.33</f>
        <v>0</v>
      </c>
      <c r="D68" s="15">
        <f>+C68+B68</f>
        <v>0</v>
      </c>
    </row>
    <row r="69" spans="1:4" x14ac:dyDescent="0.35">
      <c r="A69" s="3" t="s">
        <v>3</v>
      </c>
      <c r="B69" s="15"/>
      <c r="C69" s="15">
        <f>+B69*0.33</f>
        <v>0</v>
      </c>
      <c r="D69" s="15">
        <f>+C69+B69</f>
        <v>0</v>
      </c>
    </row>
    <row r="70" spans="1:4" x14ac:dyDescent="0.35">
      <c r="A70" s="3" t="s">
        <v>1</v>
      </c>
      <c r="B70" s="15">
        <v>0</v>
      </c>
      <c r="C70" s="15">
        <v>0</v>
      </c>
      <c r="D70" s="15">
        <v>0</v>
      </c>
    </row>
    <row r="71" spans="1:4" x14ac:dyDescent="0.35">
      <c r="A71" s="3" t="s">
        <v>5</v>
      </c>
      <c r="B71" s="16">
        <f>SUM(B67:B70)</f>
        <v>0</v>
      </c>
      <c r="C71" s="16">
        <f>SUM(C67:C70)</f>
        <v>0</v>
      </c>
      <c r="D71" s="16">
        <f>SUM(D67:D70)</f>
        <v>0</v>
      </c>
    </row>
    <row r="72" spans="1:4" ht="7" customHeight="1" x14ac:dyDescent="0.35">
      <c r="A72" s="2"/>
      <c r="B72" s="15"/>
      <c r="C72" s="15"/>
      <c r="D72" s="15"/>
    </row>
    <row r="73" spans="1:4" x14ac:dyDescent="0.35">
      <c r="A73" s="2" t="s">
        <v>4</v>
      </c>
      <c r="B73" s="15"/>
      <c r="C73" s="15"/>
      <c r="D73" s="15"/>
    </row>
    <row r="74" spans="1:4" x14ac:dyDescent="0.35">
      <c r="A74" s="3" t="s">
        <v>0</v>
      </c>
      <c r="B74" s="15"/>
      <c r="C74" s="15">
        <f>+B74*0.33</f>
        <v>0</v>
      </c>
      <c r="D74" s="15">
        <f>+B74+C74</f>
        <v>0</v>
      </c>
    </row>
    <row r="75" spans="1:4" x14ac:dyDescent="0.35">
      <c r="A75" s="3" t="s">
        <v>2</v>
      </c>
      <c r="B75" s="15"/>
      <c r="C75" s="15">
        <f>+B75*0.33</f>
        <v>0</v>
      </c>
      <c r="D75" s="15">
        <f>+B75+C75</f>
        <v>0</v>
      </c>
    </row>
    <row r="76" spans="1:4" x14ac:dyDescent="0.35">
      <c r="A76" s="3" t="s">
        <v>3</v>
      </c>
      <c r="B76" s="15"/>
      <c r="C76" s="15">
        <f>+B76*0.33</f>
        <v>0</v>
      </c>
      <c r="D76" s="15">
        <f>+B76+C76</f>
        <v>0</v>
      </c>
    </row>
    <row r="77" spans="1:4" x14ac:dyDescent="0.35">
      <c r="A77" s="3" t="s">
        <v>1</v>
      </c>
      <c r="B77" s="15">
        <v>0</v>
      </c>
      <c r="C77" s="15">
        <v>0</v>
      </c>
      <c r="D77" s="15">
        <v>0</v>
      </c>
    </row>
    <row r="78" spans="1:4" x14ac:dyDescent="0.35">
      <c r="A78" s="3" t="s">
        <v>5</v>
      </c>
      <c r="B78" s="16">
        <f>SUM(B74:B77)</f>
        <v>0</v>
      </c>
      <c r="C78" s="16">
        <f>SUM(C74:C77)</f>
        <v>0</v>
      </c>
      <c r="D78" s="16">
        <f>SUM(D74:D77)</f>
        <v>0</v>
      </c>
    </row>
    <row r="79" spans="1:4" ht="7" customHeight="1" x14ac:dyDescent="0.35">
      <c r="A79" s="14"/>
      <c r="B79" s="21"/>
      <c r="C79" s="21"/>
      <c r="D79" s="21"/>
    </row>
    <row r="80" spans="1:4" x14ac:dyDescent="0.35">
      <c r="A80" s="2" t="s">
        <v>61</v>
      </c>
      <c r="B80" s="16">
        <f>+B78+B71</f>
        <v>0</v>
      </c>
      <c r="C80" s="16">
        <f>+C78+C71</f>
        <v>0</v>
      </c>
      <c r="D80" s="16">
        <f>+D78+D71</f>
        <v>0</v>
      </c>
    </row>
    <row r="82" spans="1:11" s="1" customFormat="1" x14ac:dyDescent="0.35">
      <c r="A82" s="7" t="s">
        <v>60</v>
      </c>
      <c r="B82" s="17">
        <f>+B60+B40+B20+B80</f>
        <v>516889.61</v>
      </c>
      <c r="C82" s="17">
        <f>+C60+C40+C20</f>
        <v>170573.57130000001</v>
      </c>
      <c r="D82" s="17">
        <f>+D60+D40+D20</f>
        <v>687463.18129999994</v>
      </c>
      <c r="E82" s="35"/>
      <c r="F82" s="4"/>
      <c r="G82" s="20"/>
      <c r="H82" s="20"/>
      <c r="I82" s="20"/>
      <c r="J82" s="20"/>
    </row>
    <row r="83" spans="1:11" x14ac:dyDescent="0.35">
      <c r="D83" s="24"/>
    </row>
    <row r="84" spans="1:11" ht="18" customHeight="1" x14ac:dyDescent="0.35">
      <c r="A84" s="31" t="s">
        <v>11</v>
      </c>
      <c r="B84" s="32"/>
      <c r="C84" s="32"/>
      <c r="D84" s="17">
        <v>0</v>
      </c>
    </row>
    <row r="85" spans="1:11" x14ac:dyDescent="0.35">
      <c r="D85" s="23"/>
    </row>
    <row r="87" spans="1:11" x14ac:dyDescent="0.35">
      <c r="C87" s="28"/>
      <c r="D87" s="23"/>
      <c r="F87" s="24"/>
    </row>
    <row r="88" spans="1:11" ht="15.5" x14ac:dyDescent="0.35">
      <c r="C88" s="27"/>
      <c r="D88" s="23"/>
      <c r="F88" s="24"/>
      <c r="G88" s="29"/>
    </row>
    <row r="89" spans="1:11" x14ac:dyDescent="0.35">
      <c r="C89" s="27"/>
      <c r="D89" s="23"/>
      <c r="F89" s="24"/>
    </row>
    <row r="90" spans="1:11" x14ac:dyDescent="0.35">
      <c r="C90" s="27"/>
      <c r="D90" s="23"/>
      <c r="I90" s="23">
        <v>3824.3328528206252</v>
      </c>
      <c r="J90" s="23">
        <v>3824.3328528206252</v>
      </c>
      <c r="K90" s="34">
        <f>SUM(G90:J90)</f>
        <v>7648.6657056412505</v>
      </c>
    </row>
    <row r="91" spans="1:11" x14ac:dyDescent="0.35">
      <c r="C91" s="27"/>
      <c r="D91" s="23"/>
      <c r="E91" s="33"/>
      <c r="F91" s="24"/>
      <c r="I91" s="23">
        <v>8950.7507621435598</v>
      </c>
      <c r="J91" s="23">
        <v>8950.7507621435598</v>
      </c>
      <c r="K91" s="34">
        <f>SUM(G91:J91)</f>
        <v>17901.50152428712</v>
      </c>
    </row>
    <row r="92" spans="1:11" x14ac:dyDescent="0.35">
      <c r="C92" s="27"/>
      <c r="D92" s="23"/>
      <c r="I92" s="23">
        <v>4465.0463850358146</v>
      </c>
      <c r="J92" s="23">
        <v>4465.0463850358146</v>
      </c>
      <c r="K92" s="34">
        <f>SUM(G92:J92)</f>
        <v>8930.0927700716293</v>
      </c>
    </row>
    <row r="93" spans="1:11" ht="15.5" x14ac:dyDescent="0.35">
      <c r="C93" s="28"/>
      <c r="D93" s="29"/>
      <c r="E93" s="33"/>
      <c r="K93" s="34">
        <f>SUM(K90:K92)</f>
        <v>34480.26</v>
      </c>
    </row>
    <row r="94" spans="1:11" ht="15.5" x14ac:dyDescent="0.35">
      <c r="C94" s="28"/>
      <c r="D94" s="29"/>
      <c r="E94" s="29"/>
      <c r="F94" s="23"/>
      <c r="G94" s="26"/>
    </row>
    <row r="95" spans="1:11" x14ac:dyDescent="0.35">
      <c r="D95" s="23"/>
      <c r="E95" s="33"/>
      <c r="F95" s="23"/>
      <c r="G95" s="26"/>
    </row>
    <row r="96" spans="1:11" x14ac:dyDescent="0.35">
      <c r="B96" s="23"/>
      <c r="C96" s="23"/>
      <c r="D96" s="23"/>
      <c r="E96" s="33"/>
      <c r="F96" s="23"/>
      <c r="G96" s="26"/>
    </row>
    <row r="97" spans="2:6" x14ac:dyDescent="0.35">
      <c r="B97" s="23"/>
      <c r="C97" s="23"/>
      <c r="D97" s="23"/>
      <c r="E97" s="33"/>
      <c r="F97" s="23"/>
    </row>
    <row r="98" spans="2:6" x14ac:dyDescent="0.35">
      <c r="B98" s="23"/>
      <c r="C98" s="23"/>
      <c r="D98" s="23"/>
      <c r="E98" s="33"/>
      <c r="F98" s="23"/>
    </row>
    <row r="99" spans="2:6" x14ac:dyDescent="0.35">
      <c r="C99" s="26"/>
      <c r="D99" s="23"/>
    </row>
    <row r="102" spans="2:6" x14ac:dyDescent="0.35">
      <c r="F102" s="24"/>
    </row>
  </sheetData>
  <mergeCells count="1">
    <mergeCell ref="A84:C8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1C34126BA6E60499DEC6F4D634A754D" ma:contentTypeVersion="11" ma:contentTypeDescription="Creare un nuovo documento." ma:contentTypeScope="" ma:versionID="55c51958e5ac596ed66bb639279299e7">
  <xsd:schema xmlns:xsd="http://www.w3.org/2001/XMLSchema" xmlns:xs="http://www.w3.org/2001/XMLSchema" xmlns:p="http://schemas.microsoft.com/office/2006/metadata/properties" xmlns:ns2="0f20bb95-baae-426b-b852-b3707b7e8693" xmlns:ns3="09df695e-90f4-4135-aea6-5ecdfa69fb13" targetNamespace="http://schemas.microsoft.com/office/2006/metadata/properties" ma:root="true" ma:fieldsID="dfc4454ced7bc9b51785721053ccc9c5" ns2:_="" ns3:_="">
    <xsd:import namespace="0f20bb95-baae-426b-b852-b3707b7e8693"/>
    <xsd:import namespace="09df695e-90f4-4135-aea6-5ecdfa69fb1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20bb95-baae-426b-b852-b3707b7e869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Tag immagine" ma:readOnly="false" ma:fieldId="{5cf76f15-5ced-4ddc-b409-7134ff3c332f}" ma:taxonomyMulti="true" ma:sspId="a80affac-8c33-4d97-bb50-84f6a7cdd8b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df695e-90f4-4135-aea6-5ecdfa69fb1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f20bb95-baae-426b-b852-b3707b7e869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B204157-DFDB-45F1-A707-18C437253A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70694B9-C968-4013-8C99-4E7B379AFEE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f20bb95-baae-426b-b852-b3707b7e8693"/>
    <ds:schemaRef ds:uri="09df695e-90f4-4135-aea6-5ecdfa69fb1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0E63C3B-F6FA-42F9-A1C2-D8B3CB38B33E}">
  <ds:schemaRefs>
    <ds:schemaRef ds:uri="http://schemas.microsoft.com/office/2006/metadata/properties"/>
    <ds:schemaRef ds:uri="http://schemas.microsoft.com/office/infopath/2007/PartnerControls"/>
    <ds:schemaRef ds:uri="0f20bb95-baae-426b-b852-b3707b7e869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6</vt:i4>
      </vt:variant>
    </vt:vector>
  </HeadingPairs>
  <TitlesOfParts>
    <vt:vector size="6" baseType="lpstr">
      <vt:lpstr>2021</vt:lpstr>
      <vt:lpstr>2022</vt:lpstr>
      <vt:lpstr>2023</vt:lpstr>
      <vt:lpstr>2024</vt:lpstr>
      <vt:lpstr>2025</vt:lpstr>
      <vt:lpstr>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2020-12-11T17:44:58Z</dcterms:created>
  <dcterms:modified xsi:type="dcterms:W3CDTF">2026-04-28T10:13:56Z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0x01010061C34126BA6E60499DEC6F4D634A754D</vt:lpwstr>
  </property>
  <property fmtid="{D5CDD505-2E9C-101B-9397-08002B2CF9AE}" pid="3" name="MediaServiceImageTags">
    <vt:lpwstr/>
  </property>
</Properties>
</file>