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arera.sharepoint.com/sites/DIEU2-QIE/Documenti condivisi/PIQ/QIE/2024 6PR Distribuzione/Incentivo Titolo 10 TIQD/2 fase_art 80/1_comm 30 giu 25/000_Delibere/"/>
    </mc:Choice>
  </mc:AlternateContent>
  <xr:revisionPtr revIDLastSave="1" documentId="13_ncr:1_{D108FF08-CA3C-4FE8-AA2F-55E0848CC8E8}" xr6:coauthVersionLast="47" xr6:coauthVersionMax="47" xr10:uidLastSave="{34FC80FD-C1A3-444D-805F-68537610B099}"/>
  <bookViews>
    <workbookView xWindow="-108" yWindow="-108" windowWidth="23256" windowHeight="13896" xr2:uid="{503E3229-9C8D-46F1-ABC0-D3F8CC1393CE}"/>
  </bookViews>
  <sheets>
    <sheet name="DB interventi" sheetId="1" r:id="rId1"/>
  </sheets>
  <definedNames>
    <definedName name="_xlnm._FilterDatabase" localSheetId="0" hidden="1">'DB interventi'!$A$1:$BQ$17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4" i="1" l="1"/>
  <c r="V10" i="1" l="1"/>
  <c r="V3" i="1"/>
  <c r="V5" i="1"/>
</calcChain>
</file>

<file path=xl/sharedStrings.xml><?xml version="1.0" encoding="utf-8"?>
<sst xmlns="http://schemas.openxmlformats.org/spreadsheetml/2006/main" count="213" uniqueCount="148">
  <si>
    <t>Codice intervento</t>
  </si>
  <si>
    <t>Nome intervento</t>
  </si>
  <si>
    <t>Anno del primo inserimento nel Piano di Sviluppo</t>
  </si>
  <si>
    <t>Provincia interessata dall'intervento</t>
  </si>
  <si>
    <t>Comune interessato dall'intervento</t>
  </si>
  <si>
    <t>Inizio della realizzazione</t>
  </si>
  <si>
    <t>Entrata in esercizio</t>
  </si>
  <si>
    <t>Breve descrizione delle opere principali e accessorie</t>
  </si>
  <si>
    <t>n° nuove cabine AT/MT</t>
  </si>
  <si>
    <t>n° Trasf AT/MT sostituiti o installati</t>
  </si>
  <si>
    <t>Potenza dei Trasf AT/MT [MVA]</t>
  </si>
  <si>
    <t>Incremento della potenza a seguito della sostituzione o installazione dei Trasf AT/MT [MVA]</t>
  </si>
  <si>
    <t>n° nuovi centri satellite MT</t>
  </si>
  <si>
    <t>n° nuove cabine MT/BT</t>
  </si>
  <si>
    <t>n° Trasf MT/BT sostituiti o installati</t>
  </si>
  <si>
    <t>% Finalità per Transizione energetica, loadability</t>
  </si>
  <si>
    <t>% Finalità per Transizione energetica, hosting capacity</t>
  </si>
  <si>
    <t>% Finalità per Resilienza</t>
  </si>
  <si>
    <t>% Finalità per Controllo tensione / Gestione energia reattiva</t>
  </si>
  <si>
    <t>% Finalità per Qualità tecnica, continuità del servizio e ammodernamento asset</t>
  </si>
  <si>
    <t>% Finalità per Digitalizzazione, sistemi di telecomunicazione e innovazione tecnologica</t>
  </si>
  <si>
    <t>% Finalità per Adeguamento impianti, impatto ambientale e sicurezza</t>
  </si>
  <si>
    <t>Breve descrizione delle altre finalità</t>
  </si>
  <si>
    <t>Rapporto benefici  / costi per ammissibilità</t>
  </si>
  <si>
    <t>Roma</t>
  </si>
  <si>
    <t>Pianificato</t>
  </si>
  <si>
    <t>In costruzione</t>
  </si>
  <si>
    <t>areti_0001</t>
  </si>
  <si>
    <t>Piano d'area zona Selva Candida</t>
  </si>
  <si>
    <t>Nuovo Centro Satellite Centocelle</t>
  </si>
  <si>
    <t>Potenziamento e riassetto linea GALEFFI</t>
  </si>
  <si>
    <t>Abolizione linea SONDRIO</t>
  </si>
  <si>
    <t>Bonifica rete zone Casal Palocco e Infernetto</t>
  </si>
  <si>
    <t>Potenziamento rete EUR</t>
  </si>
  <si>
    <t>Bonifica rete zona Tor di Quinto</t>
  </si>
  <si>
    <t>Nuovo Centro Satellite Torre Maura</t>
  </si>
  <si>
    <t>Potenziamento rete zona Torrevecchia</t>
  </si>
  <si>
    <t>Potenziamento rete zona Parioli</t>
  </si>
  <si>
    <t>Potenziamento rete zona Sant'Eugenio</t>
  </si>
  <si>
    <t>Nuovo Centro Satellite Tuscolano</t>
  </si>
  <si>
    <t>Alimentazione deposito bus elettrici Tor Sapienza</t>
  </si>
  <si>
    <t>Alimentazione deposito bus elettrici Grottarossa</t>
  </si>
  <si>
    <t>Alimentazione deposito bus elettrici mura portuensi</t>
  </si>
  <si>
    <t>areti_0002</t>
  </si>
  <si>
    <t>areti_0003</t>
  </si>
  <si>
    <t>areti_0004</t>
  </si>
  <si>
    <t>areti_0005</t>
  </si>
  <si>
    <t>areti_0006</t>
  </si>
  <si>
    <t>areti_0007</t>
  </si>
  <si>
    <t>areti_0008</t>
  </si>
  <si>
    <t>areti_0009</t>
  </si>
  <si>
    <t>areti_0010</t>
  </si>
  <si>
    <t>areti_0011</t>
  </si>
  <si>
    <t>areti_0012</t>
  </si>
  <si>
    <t>areti_0013</t>
  </si>
  <si>
    <t>areti_0014</t>
  </si>
  <si>
    <t>areti_0015</t>
  </si>
  <si>
    <t>areti_PDS_23_MT_009</t>
  </si>
  <si>
    <t>areti_PDS_23_MT_022</t>
  </si>
  <si>
    <t>areti_PDS_25_MT_001</t>
  </si>
  <si>
    <t>areti_PDS_25_MT_005</t>
  </si>
  <si>
    <t>areti_PDS_25_MT_007</t>
  </si>
  <si>
    <t>areti_PDS_25_MT_008</t>
  </si>
  <si>
    <t>areti_PDS_25_MT_009</t>
  </si>
  <si>
    <t>areti_PDS_25_MT_010</t>
  </si>
  <si>
    <t>areti_PDS_25_MT_011</t>
  </si>
  <si>
    <t>areti_PDS_25_MT_012</t>
  </si>
  <si>
    <t>areti_PDS_25_MT_013</t>
  </si>
  <si>
    <t>areti_PDS_25_MT_014</t>
  </si>
  <si>
    <t>areti_PDS_25_MT_017</t>
  </si>
  <si>
    <t>areti_PDS_25_MT_018</t>
  </si>
  <si>
    <t>areti_PDS_25_MT_019</t>
  </si>
  <si>
    <t>Municipio XIV</t>
  </si>
  <si>
    <t>Municipio V</t>
  </si>
  <si>
    <t>Municipio IX</t>
  </si>
  <si>
    <t>Municipio V - Municipio VII</t>
  </si>
  <si>
    <t>Municipio X</t>
  </si>
  <si>
    <t>Municipio XV</t>
  </si>
  <si>
    <t>Municipio II</t>
  </si>
  <si>
    <t>Municipio VII</t>
  </si>
  <si>
    <t xml:space="preserve">Municipio XV  -  Municipio III </t>
  </si>
  <si>
    <t xml:space="preserve"> Municipio  I - Municipio XII  - Municipio XIII</t>
  </si>
  <si>
    <t>Riclassamento da 8,4  kV a 20 kV di cabine secondarie da CP PRIMAVALLE e OTTAVIA e contestuale creazione di due nuove dorsali tra le stesse CP con realizzazione di nuove cabine secondarie. Posa complessiva di  circa 30 km di cavo MT.</t>
  </si>
  <si>
    <t>Realizzazione nella zona di Centocelle di un nuovo centro satellite a 20kV con 10 uscenti MT per apertura di dorsali esistenti tra le CP TOR TRE TESTE, TOR PIGNATTARA e COLLATINA.</t>
  </si>
  <si>
    <t>Sostituzione cavi interrati, riclassamento da 8,4 kV a 20 kV di cabine secondarie (alimentate dalle linee GALEFFI, da CP LAURENTINA, e VIOLA, da CP CASTEL ROMANO) e riassetto di rete, con posa di circa 6 km di cavo MT.</t>
  </si>
  <si>
    <t>Abolizione di una porzione della linea MT SONDRIO esistente con ribaltamento della alimentazione in CP RE DI ROMA, e incremento della magliatura di rete per una posa complessiva di circa 2 km di cavo MT.</t>
  </si>
  <si>
    <t>Rcialssamento da 8,4kV a 20kV di cabine secondarie su linee in uscita da CP LIDO NUOVO E CASAL PALOCCO con realizzazione di due nuove uscenti da CP LIDO NUOVO e LIDO. Posa complessiva di circa 10km di cavo.</t>
  </si>
  <si>
    <t>Realizzazione di quattro nuove linee MT a 20 kV uscenti da CP esistente MAGLIANA OSTIENSE. Contestualmente, abolizione rete MT a 8,4 kV con posa complessiva di circa 6 km di cavo MT.</t>
  </si>
  <si>
    <t xml:space="preserve"> Sostituzione rete MT esistente per potenziamento delle linee uscenti dalla CP TOR DI QUINTO con posa di circa 7,5 km di cavo MT.</t>
  </si>
  <si>
    <t>Realizzazione di un nuovo centro satellite a 20kV con 8 uscenti MT per apertura di dorsali esistenti tra le CP TRO TRE TESTE, CASILINA e TOR PIGNATTARA e realizzazione nuove uscenti da CP TORRENOVA. Posa complessiva di circa 19 km di cavo MT.</t>
  </si>
  <si>
    <t>Realizzazione quattro nuove linee MT uscenti da CP TORREVECCHIA, con posa di circa 27,5 km di cavo MT,  e riconfigurazione rete MT.</t>
  </si>
  <si>
    <t>Rifacimento integrale delle dorsali MT in uscita delle CP FLAMINIA/F e CP PARIOLI con incremento di magliatura di rete e con creazione di due nuove linee MT. Posa complessiva di circa 27 km di cavo di MT.</t>
  </si>
  <si>
    <t>Realizzazione nuova linea MT uscente da CP LAURENTINA con contestuale sostituzione della linea MT PAVESE ed incremento di magliatura di rete MT, per un totale di posa di circa 14 km di cavo MT.</t>
  </si>
  <si>
    <t>Realizzazione di nuovo Centro Satellite a 20kV con 10 uscenti per apertura di dorsali esistenti tra le CP APPIO, CP RE DI ROMA e CP ESQUILINO, per un totale di posa di circa 9,5 km di cavo MT.</t>
  </si>
  <si>
    <t>Realizzazione nuova linea MT uscente da CP TOR TRE TESTE con posa di circa 3 km di cavo MT.</t>
  </si>
  <si>
    <t>Realizzazione nuova linea MT uscente da CP PRATI FISCALI con posa di circa 4 km di cavo MT.</t>
  </si>
  <si>
    <t>Realizzazione nuova linea MT uscente da CP GIANNICOLO con posa di circa 3 km di cavo MT.</t>
  </si>
  <si>
    <t>areti_0016</t>
  </si>
  <si>
    <t>Nuovo Centro Satellite Montesacro e bonifica rete zona Tor Cervara e Casal de' Pazzi</t>
  </si>
  <si>
    <t>areti_PDS_25_MT_002, areti_PDS_25_MT_015, areti_PDS_25_MT_037</t>
  </si>
  <si>
    <t>Municipio IV - Municipio VIII</t>
  </si>
  <si>
    <t>Realizzazione di un nuovo centro satellite a 20kV con 8 uscenti MT per apertura di dorsali esistenti tra le CP BUFALOTTA, TOR CERVARA/F e SIRA. Posa complessiva di circa 15 km di cavo MT. Sostituzione rete MT delle linee uscenti da CP TOR CERVARA e CP SIRA  per potenziamento, con posa complessiva di circa 22 km di cavo di MT.</t>
  </si>
  <si>
    <t>N.A.</t>
  </si>
  <si>
    <t>Criterio ammissibilità: rapporto benefici attualizzati su costi attualizzati &gt; 1</t>
  </si>
  <si>
    <t>Ammissibilità</t>
  </si>
  <si>
    <t>Riferimento al Piano di Sviluppo</t>
  </si>
  <si>
    <t>Frazione di Comune  interessata dall'intervento</t>
  </si>
  <si>
    <t>Stato dell'intervento al 28/02/2024</t>
  </si>
  <si>
    <t>Potenza dei Trasf MT/BT
[MVA]</t>
  </si>
  <si>
    <t>Incremento della potenza a seguito della sostituzione o installazione dei Trasf MT/BT
[MVA]</t>
  </si>
  <si>
    <t>Consistenza rete MT da potenziare
[km]</t>
  </si>
  <si>
    <t>Consistenza di nuova rete MT
[km]</t>
  </si>
  <si>
    <t>Consistenza rete BT da potenziare 
[km]</t>
  </si>
  <si>
    <t>Consistenza di nuova rete BT
[km]</t>
  </si>
  <si>
    <t>% Altre Finalità</t>
  </si>
  <si>
    <t>Totale costi di investimento (non attualizzati)
[€]</t>
  </si>
  <si>
    <t>Costi attualizzati di investimento
[€]</t>
  </si>
  <si>
    <t>Totale attualizzato costi operativi per 25 anni
[€]</t>
  </si>
  <si>
    <t>Totale costi attualizzati
[€]</t>
  </si>
  <si>
    <t>Totale dei benefici attualizzati a fini di premialità
[€]</t>
  </si>
  <si>
    <t>Totale dei benefici attualizzati a fini di ammissibilità
[€]</t>
  </si>
  <si>
    <t>Beneficio BP1
[€]</t>
  </si>
  <si>
    <t>Beneficio BP2
[€]</t>
  </si>
  <si>
    <t>Beneficio BP4g
[€]</t>
  </si>
  <si>
    <t>Beneficio BP4eg
[€]</t>
  </si>
  <si>
    <t>Beneficio BP4v
[€]</t>
  </si>
  <si>
    <t>Beneficio BP4ev
[€]</t>
  </si>
  <si>
    <t>Beneficio BP5oc
[€]</t>
  </si>
  <si>
    <t>Beneficio BP5ee
[€]</t>
  </si>
  <si>
    <t>Beneficio BP5o
[€]</t>
  </si>
  <si>
    <t>Beneficio BP6
[€]</t>
  </si>
  <si>
    <t>Beneficio BP7
[€]</t>
  </si>
  <si>
    <t>Beneficio BP8i
[€]</t>
  </si>
  <si>
    <t>Beneficio BP8p
[€]</t>
  </si>
  <si>
    <t>Beneficio BP9g
[€]</t>
  </si>
  <si>
    <t>Beneficio BP9e
[€]</t>
  </si>
  <si>
    <t>Beneficio BP10
[€]</t>
  </si>
  <si>
    <t>Beneficio BP11g
[€]</t>
  </si>
  <si>
    <t>Beneficio BP11e
[€]</t>
  </si>
  <si>
    <t>Beneficio BP12s
[€]</t>
  </si>
  <si>
    <t>Beneficio BP12e
[€]</t>
  </si>
  <si>
    <t>Beneficio BP13
[€]</t>
  </si>
  <si>
    <t>Beneficio BA3
[€]</t>
  </si>
  <si>
    <t>Beneficio BA10
[€]</t>
  </si>
  <si>
    <t>Criterio ammissibilità: data inizio realizzazione dal 2025</t>
  </si>
  <si>
    <t>Criterio ammissibilità: data completamento atteso entro il 31/12/2027</t>
  </si>
  <si>
    <t>Criterio ammissibilità: non sovrapposizione altri meccanismi di incentivazione</t>
  </si>
  <si>
    <t>Criterio ammissibilità: corrispondenza univoca interventi PdS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</si>
</sst>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 x14ac:knownFonts="1">
    <font>
      <sz val="11"/>
      <color theme="1"/>
      <name val="Calibri"/>
      <family val="2"/>
      <scheme val="minor"/>
    </font>
    <font>
      <b/>
      <sz val="11"/>
      <name val="Calibri"/>
      <family val="2"/>
      <scheme val="minor"/>
    </font>
    <font>
      <sz val="8"/>
      <name val="Calibri"/>
      <family val="2"/>
      <scheme val="minor"/>
    </font>
    <font>
      <sz val="1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cellStyleXfs>
  <cellXfs count="10">
    <xf numFmtId="0" fontId="0" fillId="0" borderId="0" xfId="0"/>
    <xf numFmtId="0" fontId="1" fillId="0" borderId="0" xfId="0" applyFont="1" applyAlignment="1">
      <alignment horizontal="center" vertical="center" wrapText="1"/>
    </xf>
    <xf numFmtId="0" fontId="3" fillId="0" borderId="0" xfId="0" applyFont="1" applyAlignment="1">
      <alignment horizontal="center" vertical="center" wrapText="1"/>
    </xf>
    <xf numFmtId="9" fontId="3" fillId="0" borderId="0" xfId="0" applyNumberFormat="1" applyFont="1" applyAlignment="1">
      <alignment horizontal="center" vertical="center" wrapText="1"/>
    </xf>
    <xf numFmtId="4" fontId="3" fillId="0" borderId="0" xfId="0" applyNumberFormat="1" applyFont="1" applyAlignment="1">
      <alignment horizontal="center" vertical="center" wrapText="1"/>
    </xf>
    <xf numFmtId="0" fontId="3" fillId="0" borderId="0" xfId="0" applyFont="1" applyAlignment="1">
      <alignment horizontal="center" vertical="center"/>
    </xf>
    <xf numFmtId="4" fontId="3" fillId="0" borderId="0" xfId="0" applyNumberFormat="1" applyFont="1" applyAlignment="1">
      <alignment horizontal="center" vertical="center"/>
    </xf>
    <xf numFmtId="164" fontId="3" fillId="0" borderId="0" xfId="0" applyNumberFormat="1" applyFont="1" applyAlignment="1">
      <alignment horizontal="center" vertical="center" wrapText="1"/>
    </xf>
    <xf numFmtId="0" fontId="3" fillId="0" borderId="0" xfId="0" applyFont="1"/>
    <xf numFmtId="3" fontId="3" fillId="0" borderId="0" xfId="0" applyNumberFormat="1" applyFont="1"/>
  </cellXfs>
  <cellStyles count="2">
    <cellStyle name="Normale" xfId="0" builtinId="0"/>
    <cellStyle name="Normale 2" xfId="1" xr:uid="{95D04B70-7A6B-42D0-B397-52622393F2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E34C2-FA69-4149-B8E1-EA5C58DD9F43}">
  <dimension ref="A1:BQ19"/>
  <sheetViews>
    <sheetView tabSelected="1" zoomScale="70" zoomScaleNormal="70" workbookViewId="0">
      <pane ySplit="1" topLeftCell="A2" activePane="bottomLeft" state="frozen"/>
      <selection pane="bottomLeft"/>
    </sheetView>
  </sheetViews>
  <sheetFormatPr defaultColWidth="18.33203125" defaultRowHeight="14.4" x14ac:dyDescent="0.3"/>
  <cols>
    <col min="1" max="1" width="10.5546875" style="8" bestFit="1" customWidth="1"/>
    <col min="2" max="2" width="64" style="8" bestFit="1" customWidth="1"/>
    <col min="3" max="3" width="42.6640625" style="8" bestFit="1" customWidth="1"/>
    <col min="4" max="4" width="15.77734375" style="8" bestFit="1" customWidth="1"/>
    <col min="5" max="6" width="13.88671875" style="8" bestFit="1" customWidth="1"/>
    <col min="7" max="7" width="41.21875" style="8" bestFit="1" customWidth="1"/>
    <col min="8" max="8" width="12" style="8" bestFit="1" customWidth="1"/>
    <col min="9" max="9" width="17.5546875" style="8" bestFit="1" customWidth="1"/>
    <col min="10" max="10" width="18.33203125" style="8" customWidth="1"/>
    <col min="11" max="11" width="149.77734375" style="8" bestFit="1" customWidth="1"/>
    <col min="12" max="12" width="14.88671875" style="8" bestFit="1" customWidth="1"/>
    <col min="13" max="13" width="18.21875" style="8" bestFit="1" customWidth="1"/>
    <col min="14" max="14" width="16" style="8" bestFit="1" customWidth="1"/>
    <col min="15" max="15" width="32.21875" style="8" bestFit="1" customWidth="1"/>
    <col min="16" max="16" width="13.33203125" style="8" bestFit="1" customWidth="1"/>
    <col min="17" max="17" width="14.88671875" style="8" bestFit="1" customWidth="1"/>
    <col min="18" max="18" width="18.21875" style="8" bestFit="1" customWidth="1"/>
    <col min="19" max="19" width="16" style="8" bestFit="1" customWidth="1"/>
    <col min="20" max="20" width="39.109375" style="8" bestFit="1" customWidth="1"/>
    <col min="21" max="21" width="18.109375" style="8" bestFit="1" customWidth="1"/>
    <col min="22" max="22" width="13.77734375" style="8" bestFit="1" customWidth="1"/>
    <col min="23" max="23" width="18.21875" style="8" bestFit="1" customWidth="1"/>
    <col min="24" max="24" width="13.33203125" style="8" bestFit="1" customWidth="1"/>
    <col min="25" max="25" width="23.109375" style="8" bestFit="1" customWidth="1"/>
    <col min="26" max="26" width="25.33203125" style="8" bestFit="1" customWidth="1"/>
    <col min="27" max="27" width="21.88671875" style="8" bestFit="1" customWidth="1"/>
    <col min="28" max="28" width="24.33203125" style="8" bestFit="1" customWidth="1"/>
    <col min="29" max="29" width="26.77734375" style="8" bestFit="1" customWidth="1"/>
    <col min="30" max="30" width="27.109375" style="8" bestFit="1" customWidth="1"/>
    <col min="31" max="31" width="26" style="8" bestFit="1" customWidth="1"/>
    <col min="32" max="32" width="14.109375" style="8" bestFit="1" customWidth="1"/>
    <col min="33" max="33" width="16.44140625" style="8" bestFit="1" customWidth="1"/>
    <col min="34" max="34" width="25.5546875" style="8" bestFit="1" customWidth="1"/>
    <col min="35" max="35" width="17.44140625" style="8" bestFit="1" customWidth="1"/>
    <col min="36" max="36" width="21.6640625" style="8" bestFit="1" customWidth="1"/>
    <col min="37" max="38" width="13.5546875" style="8" bestFit="1" customWidth="1"/>
    <col min="39" max="39" width="12.77734375" style="8" bestFit="1" customWidth="1"/>
    <col min="40" max="40" width="13.77734375" style="8" bestFit="1" customWidth="1"/>
    <col min="41" max="41" width="15" style="8" bestFit="1" customWidth="1"/>
    <col min="42" max="42" width="13.77734375" style="8" bestFit="1" customWidth="1"/>
    <col min="43" max="43" width="15" style="8" bestFit="1" customWidth="1"/>
    <col min="44" max="44" width="14.88671875" style="8" bestFit="1" customWidth="1"/>
    <col min="45" max="45" width="15.21875" style="8" bestFit="1" customWidth="1"/>
    <col min="46" max="46" width="13.88671875" style="8" bestFit="1" customWidth="1"/>
    <col min="47" max="48" width="12.77734375" style="8" bestFit="1" customWidth="1"/>
    <col min="49" max="49" width="13.33203125" style="8" bestFit="1" customWidth="1"/>
    <col min="50" max="50" width="13.88671875" style="8" bestFit="1" customWidth="1"/>
    <col min="51" max="51" width="13.77734375" style="8" bestFit="1" customWidth="1"/>
    <col min="52" max="53" width="13.88671875" style="8" bestFit="1" customWidth="1"/>
    <col min="54" max="54" width="15" style="8" bestFit="1" customWidth="1"/>
    <col min="55" max="55" width="15.21875" style="8" bestFit="1" customWidth="1"/>
    <col min="56" max="56" width="14.88671875" style="8" bestFit="1" customWidth="1"/>
    <col min="57" max="57" width="15.21875" style="8" bestFit="1" customWidth="1"/>
    <col min="58" max="58" width="13.88671875" style="8" bestFit="1" customWidth="1"/>
    <col min="59" max="59" width="13" style="8" bestFit="1" customWidth="1"/>
    <col min="60" max="60" width="14.109375" style="8" bestFit="1" customWidth="1"/>
    <col min="61" max="61" width="26.88671875" style="8" bestFit="1" customWidth="1"/>
    <col min="62" max="62" width="27.21875" style="8" bestFit="1" customWidth="1"/>
    <col min="63" max="63" width="23.109375" style="8" bestFit="1" customWidth="1"/>
    <col min="64" max="64" width="23.5546875" style="8" bestFit="1" customWidth="1"/>
    <col min="65" max="65" width="24.88671875" style="8" bestFit="1" customWidth="1"/>
    <col min="66" max="67" width="26.44140625" style="8" bestFit="1" customWidth="1"/>
    <col min="68" max="68" width="21.5546875" style="8" bestFit="1" customWidth="1"/>
    <col min="69" max="69" width="12.6640625" style="8" bestFit="1" customWidth="1"/>
    <col min="70" max="16384" width="18.33203125" style="8"/>
  </cols>
  <sheetData>
    <row r="1" spans="1:69" ht="43.2" x14ac:dyDescent="0.3">
      <c r="A1" s="1" t="s">
        <v>0</v>
      </c>
      <c r="B1" s="1" t="s">
        <v>1</v>
      </c>
      <c r="C1" s="1" t="s">
        <v>105</v>
      </c>
      <c r="D1" s="1" t="s">
        <v>2</v>
      </c>
      <c r="E1" s="1" t="s">
        <v>3</v>
      </c>
      <c r="F1" s="1" t="s">
        <v>4</v>
      </c>
      <c r="G1" s="1" t="s">
        <v>106</v>
      </c>
      <c r="H1" s="1" t="s">
        <v>5</v>
      </c>
      <c r="I1" s="1" t="s">
        <v>6</v>
      </c>
      <c r="J1" s="1" t="s">
        <v>107</v>
      </c>
      <c r="K1" s="1" t="s">
        <v>7</v>
      </c>
      <c r="L1" s="1" t="s">
        <v>8</v>
      </c>
      <c r="M1" s="1" t="s">
        <v>9</v>
      </c>
      <c r="N1" s="1" t="s">
        <v>10</v>
      </c>
      <c r="O1" s="1" t="s">
        <v>11</v>
      </c>
      <c r="P1" s="1" t="s">
        <v>12</v>
      </c>
      <c r="Q1" s="1" t="s">
        <v>13</v>
      </c>
      <c r="R1" s="1" t="s">
        <v>14</v>
      </c>
      <c r="S1" s="1" t="s">
        <v>108</v>
      </c>
      <c r="T1" s="1" t="s">
        <v>109</v>
      </c>
      <c r="U1" s="1" t="s">
        <v>110</v>
      </c>
      <c r="V1" s="1" t="s">
        <v>111</v>
      </c>
      <c r="W1" s="1" t="s">
        <v>112</v>
      </c>
      <c r="X1" s="1" t="s">
        <v>113</v>
      </c>
      <c r="Y1" s="1" t="s">
        <v>15</v>
      </c>
      <c r="Z1" s="1" t="s">
        <v>16</v>
      </c>
      <c r="AA1" s="1" t="s">
        <v>17</v>
      </c>
      <c r="AB1" s="1" t="s">
        <v>18</v>
      </c>
      <c r="AC1" s="1" t="s">
        <v>19</v>
      </c>
      <c r="AD1" s="1" t="s">
        <v>20</v>
      </c>
      <c r="AE1" s="1" t="s">
        <v>21</v>
      </c>
      <c r="AF1" s="1" t="s">
        <v>114</v>
      </c>
      <c r="AG1" s="1" t="s">
        <v>22</v>
      </c>
      <c r="AH1" s="1" t="s">
        <v>115</v>
      </c>
      <c r="AI1" s="1" t="s">
        <v>116</v>
      </c>
      <c r="AJ1" s="1" t="s">
        <v>117</v>
      </c>
      <c r="AK1" s="1" t="s">
        <v>118</v>
      </c>
      <c r="AL1" s="1" t="s">
        <v>121</v>
      </c>
      <c r="AM1" s="1" t="s">
        <v>122</v>
      </c>
      <c r="AN1" s="1" t="s">
        <v>123</v>
      </c>
      <c r="AO1" s="1" t="s">
        <v>124</v>
      </c>
      <c r="AP1" s="1" t="s">
        <v>125</v>
      </c>
      <c r="AQ1" s="1" t="s">
        <v>126</v>
      </c>
      <c r="AR1" s="1" t="s">
        <v>127</v>
      </c>
      <c r="AS1" s="1" t="s">
        <v>128</v>
      </c>
      <c r="AT1" s="1" t="s">
        <v>129</v>
      </c>
      <c r="AU1" s="1" t="s">
        <v>130</v>
      </c>
      <c r="AV1" s="1" t="s">
        <v>131</v>
      </c>
      <c r="AW1" s="1" t="s">
        <v>132</v>
      </c>
      <c r="AX1" s="1" t="s">
        <v>133</v>
      </c>
      <c r="AY1" s="1" t="s">
        <v>134</v>
      </c>
      <c r="AZ1" s="1" t="s">
        <v>135</v>
      </c>
      <c r="BA1" s="1" t="s">
        <v>136</v>
      </c>
      <c r="BB1" s="1" t="s">
        <v>137</v>
      </c>
      <c r="BC1" s="1" t="s">
        <v>138</v>
      </c>
      <c r="BD1" s="1" t="s">
        <v>139</v>
      </c>
      <c r="BE1" s="1" t="s">
        <v>140</v>
      </c>
      <c r="BF1" s="1" t="s">
        <v>141</v>
      </c>
      <c r="BG1" s="1" t="s">
        <v>142</v>
      </c>
      <c r="BH1" s="1" t="s">
        <v>143</v>
      </c>
      <c r="BI1" s="1" t="s">
        <v>119</v>
      </c>
      <c r="BJ1" s="1" t="s">
        <v>120</v>
      </c>
      <c r="BK1" s="1" t="s">
        <v>23</v>
      </c>
      <c r="BL1" s="1" t="s">
        <v>144</v>
      </c>
      <c r="BM1" s="1" t="s">
        <v>145</v>
      </c>
      <c r="BN1" s="1" t="s">
        <v>103</v>
      </c>
      <c r="BO1" s="1" t="s">
        <v>146</v>
      </c>
      <c r="BP1" s="1" t="s">
        <v>147</v>
      </c>
      <c r="BQ1" s="1" t="s">
        <v>104</v>
      </c>
    </row>
    <row r="2" spans="1:69" s="2" customFormat="1" ht="30" customHeight="1" x14ac:dyDescent="0.3">
      <c r="A2" s="2" t="s">
        <v>27</v>
      </c>
      <c r="B2" s="2" t="s">
        <v>28</v>
      </c>
      <c r="C2" s="2" t="s">
        <v>57</v>
      </c>
      <c r="D2" s="2">
        <v>2023</v>
      </c>
      <c r="E2" s="2" t="s">
        <v>24</v>
      </c>
      <c r="F2" s="2" t="s">
        <v>24</v>
      </c>
      <c r="G2" s="2" t="s">
        <v>72</v>
      </c>
      <c r="H2" s="2">
        <v>2025</v>
      </c>
      <c r="I2" s="2">
        <v>2026</v>
      </c>
      <c r="J2" s="2" t="s">
        <v>25</v>
      </c>
      <c r="K2" s="2" t="s">
        <v>82</v>
      </c>
      <c r="L2" s="2">
        <v>0</v>
      </c>
      <c r="M2" s="2">
        <v>0</v>
      </c>
      <c r="N2" s="2">
        <v>0</v>
      </c>
      <c r="O2" s="2">
        <v>0</v>
      </c>
      <c r="P2" s="2">
        <v>0</v>
      </c>
      <c r="Q2" s="2">
        <v>0</v>
      </c>
      <c r="R2" s="2">
        <v>0</v>
      </c>
      <c r="S2" s="2">
        <v>0</v>
      </c>
      <c r="T2" s="2">
        <v>0</v>
      </c>
      <c r="U2" s="4">
        <v>0</v>
      </c>
      <c r="V2" s="4">
        <v>12.47</v>
      </c>
      <c r="W2" s="4">
        <v>0</v>
      </c>
      <c r="X2" s="4">
        <v>0</v>
      </c>
      <c r="Y2" s="3">
        <v>1</v>
      </c>
      <c r="Z2" s="3">
        <v>0</v>
      </c>
      <c r="AA2" s="3">
        <v>0</v>
      </c>
      <c r="AB2" s="3">
        <v>0</v>
      </c>
      <c r="AC2" s="3">
        <v>0</v>
      </c>
      <c r="AD2" s="3">
        <v>0</v>
      </c>
      <c r="AE2" s="3">
        <v>0</v>
      </c>
      <c r="AF2" s="3">
        <v>0</v>
      </c>
      <c r="AG2" s="3" t="s">
        <v>102</v>
      </c>
      <c r="AH2" s="4">
        <v>2042581.7124999999</v>
      </c>
      <c r="AI2" s="4">
        <v>2003301.294951923</v>
      </c>
      <c r="AJ2" s="4">
        <v>33493.575096055545</v>
      </c>
      <c r="AK2" s="4">
        <v>2036794.8700479786</v>
      </c>
      <c r="AL2" s="4">
        <v>0</v>
      </c>
      <c r="AM2" s="4">
        <v>0</v>
      </c>
      <c r="AN2" s="4">
        <v>0</v>
      </c>
      <c r="AO2" s="4">
        <v>0</v>
      </c>
      <c r="AP2" s="4">
        <v>0</v>
      </c>
      <c r="AQ2" s="4">
        <v>0</v>
      </c>
      <c r="AR2" s="4">
        <v>0</v>
      </c>
      <c r="AS2" s="4">
        <v>0</v>
      </c>
      <c r="AT2" s="4">
        <v>0</v>
      </c>
      <c r="AU2" s="4">
        <v>0</v>
      </c>
      <c r="AV2" s="4">
        <v>0</v>
      </c>
      <c r="AW2" s="4">
        <v>0</v>
      </c>
      <c r="AX2" s="4">
        <v>0</v>
      </c>
      <c r="AY2" s="4">
        <v>0</v>
      </c>
      <c r="AZ2" s="4">
        <v>0</v>
      </c>
      <c r="BA2" s="4">
        <v>0</v>
      </c>
      <c r="BB2" s="4">
        <v>0</v>
      </c>
      <c r="BC2" s="4">
        <v>0</v>
      </c>
      <c r="BD2" s="4">
        <v>0</v>
      </c>
      <c r="BE2" s="4">
        <v>0</v>
      </c>
      <c r="BF2" s="4">
        <v>8217640.8661605408</v>
      </c>
      <c r="BG2" s="4">
        <v>0</v>
      </c>
      <c r="BH2" s="4">
        <v>0</v>
      </c>
      <c r="BI2" s="4">
        <v>8217640.8661605408</v>
      </c>
      <c r="BJ2" s="4">
        <v>8217640.8661605408</v>
      </c>
      <c r="BK2" s="7">
        <v>4.0345942475625769</v>
      </c>
      <c r="BL2" s="2" t="b">
        <v>1</v>
      </c>
      <c r="BM2" s="2" t="b">
        <v>1</v>
      </c>
      <c r="BN2" s="2" t="b">
        <v>1</v>
      </c>
      <c r="BO2" s="2" t="b">
        <v>1</v>
      </c>
      <c r="BP2" s="2" t="b">
        <v>1</v>
      </c>
      <c r="BQ2" s="2" t="b">
        <v>1</v>
      </c>
    </row>
    <row r="3" spans="1:69" s="5" customFormat="1" ht="30" customHeight="1" x14ac:dyDescent="0.3">
      <c r="A3" s="2" t="s">
        <v>43</v>
      </c>
      <c r="B3" s="5" t="s">
        <v>29</v>
      </c>
      <c r="C3" s="5" t="s">
        <v>58</v>
      </c>
      <c r="D3" s="5">
        <v>2023</v>
      </c>
      <c r="E3" s="2" t="s">
        <v>24</v>
      </c>
      <c r="F3" s="2" t="s">
        <v>24</v>
      </c>
      <c r="G3" s="5" t="s">
        <v>73</v>
      </c>
      <c r="H3" s="5">
        <v>2026</v>
      </c>
      <c r="I3" s="5">
        <v>2027</v>
      </c>
      <c r="J3" s="5" t="s">
        <v>25</v>
      </c>
      <c r="K3" s="2" t="s">
        <v>83</v>
      </c>
      <c r="L3" s="2">
        <v>0</v>
      </c>
      <c r="M3" s="2">
        <v>0</v>
      </c>
      <c r="N3" s="2">
        <v>0</v>
      </c>
      <c r="O3" s="2">
        <v>0</v>
      </c>
      <c r="P3" s="2">
        <v>1</v>
      </c>
      <c r="Q3" s="2">
        <v>0</v>
      </c>
      <c r="R3" s="2">
        <v>0</v>
      </c>
      <c r="S3" s="2">
        <v>0</v>
      </c>
      <c r="T3" s="2">
        <v>0</v>
      </c>
      <c r="U3" s="4">
        <v>0</v>
      </c>
      <c r="V3" s="6">
        <f>12.8+17/3</f>
        <v>18.466666666666669</v>
      </c>
      <c r="W3" s="4">
        <v>0</v>
      </c>
      <c r="X3" s="4">
        <v>0</v>
      </c>
      <c r="Y3" s="3">
        <v>0</v>
      </c>
      <c r="Z3" s="3">
        <v>0</v>
      </c>
      <c r="AA3" s="3">
        <v>1</v>
      </c>
      <c r="AB3" s="3">
        <v>0</v>
      </c>
      <c r="AC3" s="3">
        <v>0</v>
      </c>
      <c r="AD3" s="3">
        <v>0</v>
      </c>
      <c r="AE3" s="3">
        <v>0</v>
      </c>
      <c r="AF3" s="3">
        <v>0</v>
      </c>
      <c r="AG3" s="3" t="s">
        <v>102</v>
      </c>
      <c r="AH3" s="4">
        <v>9060000</v>
      </c>
      <c r="AI3" s="4">
        <v>8544008.8757396452</v>
      </c>
      <c r="AJ3" s="4">
        <v>33057.627631663003</v>
      </c>
      <c r="AK3" s="4">
        <v>8577066.5033713076</v>
      </c>
      <c r="AL3" s="4">
        <v>18658841.934446335</v>
      </c>
      <c r="AM3" s="4">
        <v>0</v>
      </c>
      <c r="AN3" s="4">
        <v>1228762.486558019</v>
      </c>
      <c r="AO3" s="4">
        <v>134274.55510603424</v>
      </c>
      <c r="AP3" s="4">
        <v>0</v>
      </c>
      <c r="AQ3" s="4">
        <v>0</v>
      </c>
      <c r="AR3" s="4">
        <v>0</v>
      </c>
      <c r="AS3" s="4">
        <v>0</v>
      </c>
      <c r="AT3" s="4">
        <v>0</v>
      </c>
      <c r="AU3" s="4">
        <v>0</v>
      </c>
      <c r="AV3" s="4">
        <v>-122256.96872364996</v>
      </c>
      <c r="AW3" s="4">
        <v>0</v>
      </c>
      <c r="AX3" s="4">
        <v>0</v>
      </c>
      <c r="AY3" s="4">
        <v>0</v>
      </c>
      <c r="AZ3" s="4">
        <v>0</v>
      </c>
      <c r="BA3" s="4">
        <v>0</v>
      </c>
      <c r="BB3" s="4">
        <v>0</v>
      </c>
      <c r="BC3" s="4">
        <v>0</v>
      </c>
      <c r="BD3" s="4">
        <v>0</v>
      </c>
      <c r="BE3" s="4">
        <v>0</v>
      </c>
      <c r="BF3" s="4">
        <v>0</v>
      </c>
      <c r="BG3" s="4">
        <v>0</v>
      </c>
      <c r="BH3" s="4">
        <v>0</v>
      </c>
      <c r="BI3" s="4">
        <v>19899622.007386737</v>
      </c>
      <c r="BJ3" s="4">
        <v>19899622.007386737</v>
      </c>
      <c r="BK3" s="7">
        <v>2.3200965038063979</v>
      </c>
      <c r="BL3" s="2" t="b">
        <v>1</v>
      </c>
      <c r="BM3" s="2" t="b">
        <v>1</v>
      </c>
      <c r="BN3" s="2" t="b">
        <v>1</v>
      </c>
      <c r="BO3" s="2" t="b">
        <v>1</v>
      </c>
      <c r="BP3" s="2" t="b">
        <v>1</v>
      </c>
      <c r="BQ3" s="2" t="b">
        <v>1</v>
      </c>
    </row>
    <row r="4" spans="1:69" s="5" customFormat="1" ht="30" customHeight="1" x14ac:dyDescent="0.3">
      <c r="A4" s="2" t="s">
        <v>44</v>
      </c>
      <c r="B4" s="5" t="s">
        <v>30</v>
      </c>
      <c r="C4" s="5" t="s">
        <v>59</v>
      </c>
      <c r="D4" s="5">
        <v>2025</v>
      </c>
      <c r="E4" s="2" t="s">
        <v>24</v>
      </c>
      <c r="F4" s="2" t="s">
        <v>24</v>
      </c>
      <c r="G4" s="5" t="s">
        <v>74</v>
      </c>
      <c r="H4" s="5">
        <v>2026</v>
      </c>
      <c r="I4" s="5">
        <v>2026</v>
      </c>
      <c r="J4" s="5" t="s">
        <v>25</v>
      </c>
      <c r="K4" s="2" t="s">
        <v>84</v>
      </c>
      <c r="L4" s="2">
        <v>0</v>
      </c>
      <c r="M4" s="2">
        <v>0</v>
      </c>
      <c r="N4" s="2">
        <v>0</v>
      </c>
      <c r="O4" s="2">
        <v>0</v>
      </c>
      <c r="P4" s="2">
        <v>0</v>
      </c>
      <c r="Q4" s="2">
        <v>0</v>
      </c>
      <c r="R4" s="2">
        <v>0</v>
      </c>
      <c r="S4" s="2">
        <v>0</v>
      </c>
      <c r="T4" s="2">
        <v>0</v>
      </c>
      <c r="U4" s="4">
        <v>0</v>
      </c>
      <c r="V4" s="6">
        <v>9.1</v>
      </c>
      <c r="W4" s="4">
        <v>0</v>
      </c>
      <c r="X4" s="4">
        <v>0</v>
      </c>
      <c r="Y4" s="3">
        <v>1</v>
      </c>
      <c r="Z4" s="3">
        <v>0</v>
      </c>
      <c r="AA4" s="3">
        <v>0</v>
      </c>
      <c r="AB4" s="3">
        <v>0</v>
      </c>
      <c r="AC4" s="3">
        <v>0</v>
      </c>
      <c r="AD4" s="3">
        <v>0</v>
      </c>
      <c r="AE4" s="3">
        <v>0</v>
      </c>
      <c r="AF4" s="3">
        <v>0</v>
      </c>
      <c r="AG4" s="3" t="s">
        <v>102</v>
      </c>
      <c r="AH4" s="4">
        <v>4216717.5879369993</v>
      </c>
      <c r="AI4" s="4">
        <v>4054536.1422471143</v>
      </c>
      <c r="AJ4" s="4">
        <v>24441.983430160828</v>
      </c>
      <c r="AK4" s="4">
        <v>4078978.125677275</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9563300.549208533</v>
      </c>
      <c r="BG4" s="4">
        <v>0</v>
      </c>
      <c r="BH4" s="4">
        <v>0</v>
      </c>
      <c r="BI4" s="4">
        <v>9563300.549208533</v>
      </c>
      <c r="BJ4" s="4">
        <v>9563300.549208533</v>
      </c>
      <c r="BK4" s="7">
        <v>2.3445334234590041</v>
      </c>
      <c r="BL4" s="2" t="b">
        <v>1</v>
      </c>
      <c r="BM4" s="2" t="b">
        <v>1</v>
      </c>
      <c r="BN4" s="2" t="b">
        <v>1</v>
      </c>
      <c r="BO4" s="2" t="b">
        <v>1</v>
      </c>
      <c r="BP4" s="2" t="b">
        <v>1</v>
      </c>
      <c r="BQ4" s="2" t="b">
        <v>1</v>
      </c>
    </row>
    <row r="5" spans="1:69" s="5" customFormat="1" ht="30" customHeight="1" x14ac:dyDescent="0.3">
      <c r="A5" s="2" t="s">
        <v>45</v>
      </c>
      <c r="B5" s="2" t="s">
        <v>98</v>
      </c>
      <c r="C5" s="2" t="s">
        <v>99</v>
      </c>
      <c r="D5" s="5">
        <v>2025</v>
      </c>
      <c r="E5" s="2" t="s">
        <v>24</v>
      </c>
      <c r="F5" s="2" t="s">
        <v>24</v>
      </c>
      <c r="G5" s="5" t="s">
        <v>100</v>
      </c>
      <c r="H5" s="5">
        <v>2026</v>
      </c>
      <c r="I5" s="5">
        <v>2027</v>
      </c>
      <c r="J5" s="5" t="s">
        <v>25</v>
      </c>
      <c r="K5" s="2" t="s">
        <v>101</v>
      </c>
      <c r="L5" s="2">
        <v>0</v>
      </c>
      <c r="M5" s="2">
        <v>0</v>
      </c>
      <c r="N5" s="2">
        <v>0</v>
      </c>
      <c r="O5" s="2">
        <v>0</v>
      </c>
      <c r="P5" s="2">
        <v>1</v>
      </c>
      <c r="Q5" s="2">
        <v>0</v>
      </c>
      <c r="R5" s="2">
        <v>0</v>
      </c>
      <c r="S5" s="2">
        <v>0</v>
      </c>
      <c r="T5" s="2">
        <v>0</v>
      </c>
      <c r="U5" s="4">
        <v>22.4</v>
      </c>
      <c r="V5" s="6">
        <f>31+21.4/3</f>
        <v>38.133333333333333</v>
      </c>
      <c r="W5" s="4">
        <v>0</v>
      </c>
      <c r="X5" s="4">
        <v>0</v>
      </c>
      <c r="Y5" s="3">
        <v>0</v>
      </c>
      <c r="Z5" s="3">
        <v>0</v>
      </c>
      <c r="AA5" s="3">
        <v>1</v>
      </c>
      <c r="AB5" s="3">
        <v>0</v>
      </c>
      <c r="AC5" s="3">
        <v>0</v>
      </c>
      <c r="AD5" s="3">
        <v>0</v>
      </c>
      <c r="AE5" s="3">
        <v>0</v>
      </c>
      <c r="AF5" s="3">
        <v>0</v>
      </c>
      <c r="AG5" s="3" t="s">
        <v>102</v>
      </c>
      <c r="AH5" s="4">
        <v>22490862</v>
      </c>
      <c r="AI5" s="4">
        <v>21237683.912721895</v>
      </c>
      <c r="AJ5" s="4">
        <v>137912.29027584405</v>
      </c>
      <c r="AK5" s="4">
        <v>21375596.20299774</v>
      </c>
      <c r="AL5" s="4">
        <v>27193350.680659439</v>
      </c>
      <c r="AM5" s="4">
        <v>0</v>
      </c>
      <c r="AN5" s="4">
        <v>1790795.4479492609</v>
      </c>
      <c r="AO5" s="4">
        <v>195691.40878711603</v>
      </c>
      <c r="AP5" s="4">
        <v>0</v>
      </c>
      <c r="AQ5" s="4">
        <v>0</v>
      </c>
      <c r="AR5" s="4">
        <v>0</v>
      </c>
      <c r="AS5" s="4">
        <v>0</v>
      </c>
      <c r="AT5" s="4">
        <v>0</v>
      </c>
      <c r="AU5" s="4">
        <v>0</v>
      </c>
      <c r="AV5" s="4">
        <v>298982.57827903714</v>
      </c>
      <c r="AW5" s="4">
        <v>0</v>
      </c>
      <c r="AX5" s="4">
        <v>0</v>
      </c>
      <c r="AY5" s="4">
        <v>0</v>
      </c>
      <c r="AZ5" s="4">
        <v>0</v>
      </c>
      <c r="BA5" s="4">
        <v>0</v>
      </c>
      <c r="BB5" s="4">
        <v>0</v>
      </c>
      <c r="BC5" s="4">
        <v>0</v>
      </c>
      <c r="BD5" s="4">
        <v>0</v>
      </c>
      <c r="BE5" s="4">
        <v>0</v>
      </c>
      <c r="BF5" s="4">
        <v>0</v>
      </c>
      <c r="BG5" s="4">
        <v>0</v>
      </c>
      <c r="BH5" s="4">
        <v>0</v>
      </c>
      <c r="BI5" s="4">
        <v>29478820.115674853</v>
      </c>
      <c r="BJ5" s="4">
        <v>29478820.115674853</v>
      </c>
      <c r="BK5" s="7">
        <v>1.3790876210292888</v>
      </c>
      <c r="BL5" s="2" t="b">
        <v>1</v>
      </c>
      <c r="BM5" s="2" t="b">
        <v>1</v>
      </c>
      <c r="BN5" s="2" t="b">
        <v>1</v>
      </c>
      <c r="BO5" s="2" t="b">
        <v>1</v>
      </c>
      <c r="BP5" s="2" t="b">
        <v>1</v>
      </c>
      <c r="BQ5" s="2" t="b">
        <v>1</v>
      </c>
    </row>
    <row r="6" spans="1:69" s="5" customFormat="1" ht="30" customHeight="1" x14ac:dyDescent="0.3">
      <c r="A6" s="2" t="s">
        <v>46</v>
      </c>
      <c r="B6" s="5" t="s">
        <v>31</v>
      </c>
      <c r="C6" s="5" t="s">
        <v>60</v>
      </c>
      <c r="D6" s="5">
        <v>2025</v>
      </c>
      <c r="E6" s="2" t="s">
        <v>24</v>
      </c>
      <c r="F6" s="2" t="s">
        <v>24</v>
      </c>
      <c r="G6" s="5" t="s">
        <v>75</v>
      </c>
      <c r="H6" s="5">
        <v>2025</v>
      </c>
      <c r="I6" s="5">
        <v>2025</v>
      </c>
      <c r="J6" s="5" t="s">
        <v>25</v>
      </c>
      <c r="K6" s="2" t="s">
        <v>85</v>
      </c>
      <c r="L6" s="2">
        <v>0</v>
      </c>
      <c r="M6" s="2">
        <v>0</v>
      </c>
      <c r="N6" s="2">
        <v>0</v>
      </c>
      <c r="O6" s="2">
        <v>0</v>
      </c>
      <c r="P6" s="2">
        <v>0</v>
      </c>
      <c r="Q6" s="2">
        <v>0</v>
      </c>
      <c r="R6" s="2">
        <v>0</v>
      </c>
      <c r="S6" s="2">
        <v>0</v>
      </c>
      <c r="T6" s="2">
        <v>0</v>
      </c>
      <c r="U6" s="4">
        <v>0</v>
      </c>
      <c r="V6" s="6">
        <v>2.1</v>
      </c>
      <c r="W6" s="4">
        <v>0</v>
      </c>
      <c r="X6" s="4">
        <v>0</v>
      </c>
      <c r="Y6" s="3">
        <v>0</v>
      </c>
      <c r="Z6" s="3">
        <v>0</v>
      </c>
      <c r="AA6" s="3">
        <v>1</v>
      </c>
      <c r="AB6" s="3">
        <v>0</v>
      </c>
      <c r="AC6" s="3">
        <v>0</v>
      </c>
      <c r="AD6" s="3">
        <v>0</v>
      </c>
      <c r="AE6" s="3">
        <v>0</v>
      </c>
      <c r="AF6" s="3">
        <v>0</v>
      </c>
      <c r="AG6" s="3" t="s">
        <v>102</v>
      </c>
      <c r="AH6" s="4">
        <v>1399562.11</v>
      </c>
      <c r="AI6" s="4">
        <v>1399562.11</v>
      </c>
      <c r="AJ6" s="4">
        <v>5866.0760232386001</v>
      </c>
      <c r="AK6" s="4">
        <v>1405428.1860232388</v>
      </c>
      <c r="AL6" s="4">
        <v>1567149.5321576505</v>
      </c>
      <c r="AM6" s="4">
        <v>0</v>
      </c>
      <c r="AN6" s="4">
        <v>103203.32648229859</v>
      </c>
      <c r="AO6" s="4">
        <v>11277.672374008567</v>
      </c>
      <c r="AP6" s="4">
        <v>0</v>
      </c>
      <c r="AQ6" s="4">
        <v>0</v>
      </c>
      <c r="AR6" s="4">
        <v>0</v>
      </c>
      <c r="AS6" s="4">
        <v>0</v>
      </c>
      <c r="AT6" s="4">
        <v>0</v>
      </c>
      <c r="AU6" s="4">
        <v>0</v>
      </c>
      <c r="AV6" s="4">
        <v>24922.630750181874</v>
      </c>
      <c r="AW6" s="4">
        <v>0</v>
      </c>
      <c r="AX6" s="4">
        <v>0</v>
      </c>
      <c r="AY6" s="4">
        <v>0</v>
      </c>
      <c r="AZ6" s="4">
        <v>0</v>
      </c>
      <c r="BA6" s="4">
        <v>0</v>
      </c>
      <c r="BB6" s="4">
        <v>0</v>
      </c>
      <c r="BC6" s="4">
        <v>0</v>
      </c>
      <c r="BD6" s="4">
        <v>0</v>
      </c>
      <c r="BE6" s="4">
        <v>0</v>
      </c>
      <c r="BF6" s="4">
        <v>0</v>
      </c>
      <c r="BG6" s="4">
        <v>11091.691089611046</v>
      </c>
      <c r="BH6" s="4">
        <v>0</v>
      </c>
      <c r="BI6" s="4">
        <v>1706553.1617641393</v>
      </c>
      <c r="BJ6" s="4">
        <v>1717644.8528537503</v>
      </c>
      <c r="BK6" s="7">
        <v>1.222150565881243</v>
      </c>
      <c r="BL6" s="2" t="b">
        <v>1</v>
      </c>
      <c r="BM6" s="2" t="b">
        <v>1</v>
      </c>
      <c r="BN6" s="2" t="b">
        <v>1</v>
      </c>
      <c r="BO6" s="2" t="b">
        <v>1</v>
      </c>
      <c r="BP6" s="2" t="b">
        <v>1</v>
      </c>
      <c r="BQ6" s="2" t="b">
        <v>1</v>
      </c>
    </row>
    <row r="7" spans="1:69" s="5" customFormat="1" ht="30" customHeight="1" x14ac:dyDescent="0.3">
      <c r="A7" s="2" t="s">
        <v>47</v>
      </c>
      <c r="B7" s="5" t="s">
        <v>32</v>
      </c>
      <c r="C7" s="5" t="s">
        <v>61</v>
      </c>
      <c r="D7" s="5">
        <v>2025</v>
      </c>
      <c r="E7" s="2" t="s">
        <v>24</v>
      </c>
      <c r="F7" s="2" t="s">
        <v>24</v>
      </c>
      <c r="G7" s="5" t="s">
        <v>76</v>
      </c>
      <c r="H7" s="5">
        <v>2026</v>
      </c>
      <c r="I7" s="5">
        <v>2026</v>
      </c>
      <c r="J7" s="5" t="s">
        <v>25</v>
      </c>
      <c r="K7" s="2" t="s">
        <v>86</v>
      </c>
      <c r="L7" s="2">
        <v>0</v>
      </c>
      <c r="M7" s="2">
        <v>0</v>
      </c>
      <c r="N7" s="2">
        <v>0</v>
      </c>
      <c r="O7" s="2">
        <v>0</v>
      </c>
      <c r="P7" s="2">
        <v>0</v>
      </c>
      <c r="Q7" s="2">
        <v>0</v>
      </c>
      <c r="R7" s="2">
        <v>0</v>
      </c>
      <c r="S7" s="2">
        <v>0</v>
      </c>
      <c r="T7" s="2">
        <v>0</v>
      </c>
      <c r="U7" s="4">
        <v>0</v>
      </c>
      <c r="V7" s="6">
        <v>10.199999999999999</v>
      </c>
      <c r="W7" s="4">
        <v>0</v>
      </c>
      <c r="X7" s="4">
        <v>0</v>
      </c>
      <c r="Y7" s="3">
        <v>0.9676290730403152</v>
      </c>
      <c r="Z7" s="3">
        <v>0</v>
      </c>
      <c r="AA7" s="3">
        <v>3.2370926959684798E-2</v>
      </c>
      <c r="AB7" s="3">
        <v>0</v>
      </c>
      <c r="AC7" s="3">
        <v>0</v>
      </c>
      <c r="AD7" s="3">
        <v>0</v>
      </c>
      <c r="AE7" s="3">
        <v>0</v>
      </c>
      <c r="AF7" s="3">
        <v>0</v>
      </c>
      <c r="AG7" s="3" t="s">
        <v>102</v>
      </c>
      <c r="AH7" s="4">
        <v>1992079.95</v>
      </c>
      <c r="AI7" s="4">
        <v>1915461.4903846153</v>
      </c>
      <c r="AJ7" s="4">
        <v>27396.508899740715</v>
      </c>
      <c r="AK7" s="4">
        <v>1942857.9992843559</v>
      </c>
      <c r="AL7" s="4">
        <v>272709.7744797162</v>
      </c>
      <c r="AM7" s="4">
        <v>0</v>
      </c>
      <c r="AN7" s="4">
        <v>17959.074940216266</v>
      </c>
      <c r="AO7" s="4">
        <v>1962.5003400521778</v>
      </c>
      <c r="AP7" s="4">
        <v>0</v>
      </c>
      <c r="AQ7" s="4">
        <v>0</v>
      </c>
      <c r="AR7" s="4">
        <v>0</v>
      </c>
      <c r="AS7" s="4">
        <v>0</v>
      </c>
      <c r="AT7" s="4">
        <v>0</v>
      </c>
      <c r="AU7" s="4">
        <v>0</v>
      </c>
      <c r="AV7" s="4">
        <v>-92527.154146462461</v>
      </c>
      <c r="AW7" s="4">
        <v>0</v>
      </c>
      <c r="AX7" s="4">
        <v>0</v>
      </c>
      <c r="AY7" s="4">
        <v>0</v>
      </c>
      <c r="AZ7" s="4">
        <v>0</v>
      </c>
      <c r="BA7" s="4">
        <v>0</v>
      </c>
      <c r="BB7" s="4">
        <v>0</v>
      </c>
      <c r="BC7" s="4">
        <v>0</v>
      </c>
      <c r="BD7" s="4">
        <v>0</v>
      </c>
      <c r="BE7" s="4">
        <v>0</v>
      </c>
      <c r="BF7" s="4">
        <v>5981498.0755458716</v>
      </c>
      <c r="BG7" s="4">
        <v>119821.21520700872</v>
      </c>
      <c r="BH7" s="4">
        <v>0</v>
      </c>
      <c r="BI7" s="4">
        <v>6181602.2711593937</v>
      </c>
      <c r="BJ7" s="4">
        <v>6301423.4863664024</v>
      </c>
      <c r="BK7" s="7">
        <v>3.2433783059222585</v>
      </c>
      <c r="BL7" s="2" t="b">
        <v>1</v>
      </c>
      <c r="BM7" s="2" t="b">
        <v>1</v>
      </c>
      <c r="BN7" s="2" t="b">
        <v>1</v>
      </c>
      <c r="BO7" s="2" t="b">
        <v>1</v>
      </c>
      <c r="BP7" s="2" t="b">
        <v>1</v>
      </c>
      <c r="BQ7" s="2" t="b">
        <v>1</v>
      </c>
    </row>
    <row r="8" spans="1:69" s="5" customFormat="1" ht="30" customHeight="1" x14ac:dyDescent="0.3">
      <c r="A8" s="2" t="s">
        <v>48</v>
      </c>
      <c r="B8" s="5" t="s">
        <v>33</v>
      </c>
      <c r="C8" s="5" t="s">
        <v>62</v>
      </c>
      <c r="D8" s="5">
        <v>2025</v>
      </c>
      <c r="E8" s="2" t="s">
        <v>24</v>
      </c>
      <c r="F8" s="2" t="s">
        <v>24</v>
      </c>
      <c r="G8" s="5" t="s">
        <v>74</v>
      </c>
      <c r="H8" s="5">
        <v>2025</v>
      </c>
      <c r="I8" s="5">
        <v>2025</v>
      </c>
      <c r="J8" s="5" t="s">
        <v>25</v>
      </c>
      <c r="K8" s="2" t="s">
        <v>87</v>
      </c>
      <c r="L8" s="2">
        <v>0</v>
      </c>
      <c r="M8" s="2">
        <v>0</v>
      </c>
      <c r="N8" s="2">
        <v>0</v>
      </c>
      <c r="O8" s="2">
        <v>0</v>
      </c>
      <c r="P8" s="2">
        <v>0</v>
      </c>
      <c r="Q8" s="2">
        <v>0</v>
      </c>
      <c r="R8" s="2">
        <v>0</v>
      </c>
      <c r="S8" s="2">
        <v>0</v>
      </c>
      <c r="T8" s="2">
        <v>0</v>
      </c>
      <c r="U8" s="4">
        <v>0</v>
      </c>
      <c r="V8" s="6">
        <v>6.06</v>
      </c>
      <c r="W8" s="4">
        <v>0</v>
      </c>
      <c r="X8" s="4">
        <v>0</v>
      </c>
      <c r="Y8" s="3">
        <v>0</v>
      </c>
      <c r="Z8" s="3">
        <v>0</v>
      </c>
      <c r="AA8" s="3">
        <v>1</v>
      </c>
      <c r="AB8" s="3">
        <v>0</v>
      </c>
      <c r="AC8" s="3">
        <v>0</v>
      </c>
      <c r="AD8" s="3">
        <v>0</v>
      </c>
      <c r="AE8" s="3">
        <v>0</v>
      </c>
      <c r="AF8" s="3">
        <v>0</v>
      </c>
      <c r="AG8" s="3" t="s">
        <v>102</v>
      </c>
      <c r="AH8" s="4">
        <v>763800.33</v>
      </c>
      <c r="AI8" s="4">
        <v>763800.33</v>
      </c>
      <c r="AJ8" s="4">
        <v>16927.819381345671</v>
      </c>
      <c r="AK8" s="4">
        <v>780728.1493813456</v>
      </c>
      <c r="AL8" s="4">
        <v>7431368.2192578958</v>
      </c>
      <c r="AM8" s="4">
        <v>0</v>
      </c>
      <c r="AN8" s="4">
        <v>489386.56127237953</v>
      </c>
      <c r="AO8" s="4">
        <v>53478.327592659625</v>
      </c>
      <c r="AP8" s="4">
        <v>0</v>
      </c>
      <c r="AQ8" s="4">
        <v>0</v>
      </c>
      <c r="AR8" s="4">
        <v>0</v>
      </c>
      <c r="AS8" s="4">
        <v>0</v>
      </c>
      <c r="AT8" s="4">
        <v>0</v>
      </c>
      <c r="AU8" s="4">
        <v>0</v>
      </c>
      <c r="AV8" s="4">
        <v>-62924.757921633864</v>
      </c>
      <c r="AW8" s="4">
        <v>0</v>
      </c>
      <c r="AX8" s="4">
        <v>0</v>
      </c>
      <c r="AY8" s="4">
        <v>0</v>
      </c>
      <c r="AZ8" s="4">
        <v>0</v>
      </c>
      <c r="BA8" s="4">
        <v>0</v>
      </c>
      <c r="BB8" s="4">
        <v>0</v>
      </c>
      <c r="BC8" s="4">
        <v>0</v>
      </c>
      <c r="BD8" s="4">
        <v>0</v>
      </c>
      <c r="BE8" s="4">
        <v>0</v>
      </c>
      <c r="BF8" s="4">
        <v>0</v>
      </c>
      <c r="BG8" s="4">
        <v>0</v>
      </c>
      <c r="BH8" s="4">
        <v>0</v>
      </c>
      <c r="BI8" s="4">
        <v>7911308.3502013013</v>
      </c>
      <c r="BJ8" s="4">
        <v>7911308.3502013013</v>
      </c>
      <c r="BK8" s="7">
        <v>10.133243378595068</v>
      </c>
      <c r="BL8" s="2" t="b">
        <v>1</v>
      </c>
      <c r="BM8" s="2" t="b">
        <v>1</v>
      </c>
      <c r="BN8" s="2" t="b">
        <v>1</v>
      </c>
      <c r="BO8" s="2" t="b">
        <v>1</v>
      </c>
      <c r="BP8" s="2" t="b">
        <v>1</v>
      </c>
      <c r="BQ8" s="2" t="b">
        <v>1</v>
      </c>
    </row>
    <row r="9" spans="1:69" s="5" customFormat="1" ht="30" customHeight="1" x14ac:dyDescent="0.3">
      <c r="A9" s="2" t="s">
        <v>49</v>
      </c>
      <c r="B9" s="5" t="s">
        <v>34</v>
      </c>
      <c r="C9" s="5" t="s">
        <v>63</v>
      </c>
      <c r="D9" s="5">
        <v>2025</v>
      </c>
      <c r="E9" s="2" t="s">
        <v>24</v>
      </c>
      <c r="F9" s="2" t="s">
        <v>24</v>
      </c>
      <c r="G9" s="5" t="s">
        <v>77</v>
      </c>
      <c r="H9" s="5">
        <v>2025</v>
      </c>
      <c r="I9" s="5">
        <v>2025</v>
      </c>
      <c r="J9" s="5" t="s">
        <v>25</v>
      </c>
      <c r="K9" s="2" t="s">
        <v>88</v>
      </c>
      <c r="L9" s="2">
        <v>0</v>
      </c>
      <c r="M9" s="2">
        <v>0</v>
      </c>
      <c r="N9" s="2">
        <v>0</v>
      </c>
      <c r="O9" s="2">
        <v>0</v>
      </c>
      <c r="P9" s="2">
        <v>0</v>
      </c>
      <c r="Q9" s="2">
        <v>0</v>
      </c>
      <c r="R9" s="2">
        <v>0</v>
      </c>
      <c r="S9" s="2">
        <v>0</v>
      </c>
      <c r="T9" s="2">
        <v>0</v>
      </c>
      <c r="U9" s="6">
        <v>7.65</v>
      </c>
      <c r="V9" s="4">
        <v>0</v>
      </c>
      <c r="W9" s="4">
        <v>0</v>
      </c>
      <c r="X9" s="4">
        <v>0</v>
      </c>
      <c r="Y9" s="3">
        <v>0</v>
      </c>
      <c r="Z9" s="3">
        <v>0</v>
      </c>
      <c r="AA9" s="3">
        <v>1</v>
      </c>
      <c r="AB9" s="3">
        <v>0</v>
      </c>
      <c r="AC9" s="3">
        <v>0</v>
      </c>
      <c r="AD9" s="3">
        <v>0</v>
      </c>
      <c r="AE9" s="3">
        <v>0</v>
      </c>
      <c r="AF9" s="3">
        <v>0</v>
      </c>
      <c r="AG9" s="3" t="s">
        <v>102</v>
      </c>
      <c r="AH9" s="4">
        <v>1045415.85</v>
      </c>
      <c r="AI9" s="4">
        <v>1045415.85</v>
      </c>
      <c r="AJ9" s="4">
        <v>21369.276941797754</v>
      </c>
      <c r="AK9" s="4">
        <v>1066785.1269417978</v>
      </c>
      <c r="AL9" s="4">
        <v>2890815.5260950159</v>
      </c>
      <c r="AM9" s="4">
        <v>0</v>
      </c>
      <c r="AN9" s="4">
        <v>190372.24745804886</v>
      </c>
      <c r="AO9" s="4">
        <v>20803.165063713401</v>
      </c>
      <c r="AP9" s="4">
        <v>0</v>
      </c>
      <c r="AQ9" s="4">
        <v>0</v>
      </c>
      <c r="AR9" s="4">
        <v>0</v>
      </c>
      <c r="AS9" s="4">
        <v>0</v>
      </c>
      <c r="AT9" s="4">
        <v>0</v>
      </c>
      <c r="AU9" s="4">
        <v>0</v>
      </c>
      <c r="AV9" s="4">
        <v>119643.07883155807</v>
      </c>
      <c r="AW9" s="4">
        <v>0</v>
      </c>
      <c r="AX9" s="4">
        <v>0</v>
      </c>
      <c r="AY9" s="4">
        <v>0</v>
      </c>
      <c r="AZ9" s="4">
        <v>0</v>
      </c>
      <c r="BA9" s="4">
        <v>0</v>
      </c>
      <c r="BB9" s="4">
        <v>0</v>
      </c>
      <c r="BC9" s="4">
        <v>0</v>
      </c>
      <c r="BD9" s="4">
        <v>0</v>
      </c>
      <c r="BE9" s="4">
        <v>0</v>
      </c>
      <c r="BF9" s="4">
        <v>0</v>
      </c>
      <c r="BG9" s="4">
        <v>263247.30498855119</v>
      </c>
      <c r="BH9" s="4">
        <v>0</v>
      </c>
      <c r="BI9" s="4">
        <v>3221634.0174483364</v>
      </c>
      <c r="BJ9" s="4">
        <v>3484881.3224368878</v>
      </c>
      <c r="BK9" s="7">
        <v>3.2667134499963999</v>
      </c>
      <c r="BL9" s="2" t="b">
        <v>1</v>
      </c>
      <c r="BM9" s="2" t="b">
        <v>1</v>
      </c>
      <c r="BN9" s="2" t="b">
        <v>1</v>
      </c>
      <c r="BO9" s="2" t="b">
        <v>1</v>
      </c>
      <c r="BP9" s="2" t="b">
        <v>1</v>
      </c>
      <c r="BQ9" s="2" t="b">
        <v>1</v>
      </c>
    </row>
    <row r="10" spans="1:69" s="5" customFormat="1" ht="30" customHeight="1" x14ac:dyDescent="0.3">
      <c r="A10" s="2" t="s">
        <v>50</v>
      </c>
      <c r="B10" s="5" t="s">
        <v>35</v>
      </c>
      <c r="C10" s="5" t="s">
        <v>64</v>
      </c>
      <c r="D10" s="5">
        <v>2025</v>
      </c>
      <c r="E10" s="2" t="s">
        <v>24</v>
      </c>
      <c r="F10" s="2" t="s">
        <v>24</v>
      </c>
      <c r="G10" s="5" t="s">
        <v>74</v>
      </c>
      <c r="H10" s="5">
        <v>2025</v>
      </c>
      <c r="I10" s="5">
        <v>2026</v>
      </c>
      <c r="J10" s="5" t="s">
        <v>25</v>
      </c>
      <c r="K10" s="2" t="s">
        <v>89</v>
      </c>
      <c r="L10" s="2">
        <v>0</v>
      </c>
      <c r="M10" s="2">
        <v>0</v>
      </c>
      <c r="N10" s="2">
        <v>0</v>
      </c>
      <c r="O10" s="2">
        <v>0</v>
      </c>
      <c r="P10" s="2">
        <v>1</v>
      </c>
      <c r="Q10" s="2">
        <v>0</v>
      </c>
      <c r="R10" s="2">
        <v>0</v>
      </c>
      <c r="S10" s="2">
        <v>0</v>
      </c>
      <c r="T10" s="2">
        <v>0</v>
      </c>
      <c r="U10" s="4">
        <v>0</v>
      </c>
      <c r="V10" s="6">
        <f>18.6+16.5/3</f>
        <v>24.1</v>
      </c>
      <c r="W10" s="4">
        <v>0</v>
      </c>
      <c r="X10" s="4">
        <v>0</v>
      </c>
      <c r="Y10" s="3">
        <v>0</v>
      </c>
      <c r="Z10" s="3">
        <v>0</v>
      </c>
      <c r="AA10" s="3">
        <v>1</v>
      </c>
      <c r="AB10" s="3">
        <v>0</v>
      </c>
      <c r="AC10" s="3">
        <v>0</v>
      </c>
      <c r="AD10" s="3">
        <v>0</v>
      </c>
      <c r="AE10" s="3">
        <v>0</v>
      </c>
      <c r="AF10" s="3">
        <v>0</v>
      </c>
      <c r="AG10" s="3" t="s">
        <v>102</v>
      </c>
      <c r="AH10" s="4">
        <v>8019488</v>
      </c>
      <c r="AI10" s="4">
        <v>7865267.076923077</v>
      </c>
      <c r="AJ10" s="4">
        <v>51569.899105394281</v>
      </c>
      <c r="AK10" s="4">
        <v>7916836.9760284713</v>
      </c>
      <c r="AL10" s="4">
        <v>11471050.349416591</v>
      </c>
      <c r="AM10" s="4">
        <v>0</v>
      </c>
      <c r="AN10" s="4">
        <v>755416.46155220491</v>
      </c>
      <c r="AO10" s="4">
        <v>82549.077144134892</v>
      </c>
      <c r="AP10" s="4">
        <v>0</v>
      </c>
      <c r="AQ10" s="4">
        <v>0</v>
      </c>
      <c r="AR10" s="4">
        <v>0</v>
      </c>
      <c r="AS10" s="4">
        <v>0</v>
      </c>
      <c r="AT10" s="4">
        <v>0</v>
      </c>
      <c r="AU10" s="4">
        <v>0</v>
      </c>
      <c r="AV10" s="4">
        <v>-151943.31747208186</v>
      </c>
      <c r="AW10" s="4">
        <v>0</v>
      </c>
      <c r="AX10" s="4">
        <v>0</v>
      </c>
      <c r="AY10" s="4">
        <v>0</v>
      </c>
      <c r="AZ10" s="4">
        <v>0</v>
      </c>
      <c r="BA10" s="4">
        <v>0</v>
      </c>
      <c r="BB10" s="4">
        <v>0</v>
      </c>
      <c r="BC10" s="4">
        <v>0</v>
      </c>
      <c r="BD10" s="4">
        <v>0</v>
      </c>
      <c r="BE10" s="4">
        <v>0</v>
      </c>
      <c r="BF10" s="4">
        <v>0</v>
      </c>
      <c r="BG10" s="4">
        <v>0</v>
      </c>
      <c r="BH10" s="4">
        <v>0</v>
      </c>
      <c r="BI10" s="4">
        <v>12157072.570640849</v>
      </c>
      <c r="BJ10" s="4">
        <v>12157072.570640849</v>
      </c>
      <c r="BK10" s="7">
        <v>1.5355971845133936</v>
      </c>
      <c r="BL10" s="2" t="b">
        <v>1</v>
      </c>
      <c r="BM10" s="2" t="b">
        <v>1</v>
      </c>
      <c r="BN10" s="2" t="b">
        <v>1</v>
      </c>
      <c r="BO10" s="2" t="b">
        <v>1</v>
      </c>
      <c r="BP10" s="2" t="b">
        <v>1</v>
      </c>
      <c r="BQ10" s="2" t="b">
        <v>1</v>
      </c>
    </row>
    <row r="11" spans="1:69" s="5" customFormat="1" ht="30" customHeight="1" x14ac:dyDescent="0.3">
      <c r="A11" s="2" t="s">
        <v>51</v>
      </c>
      <c r="B11" s="5" t="s">
        <v>36</v>
      </c>
      <c r="C11" s="5" t="s">
        <v>65</v>
      </c>
      <c r="D11" s="5">
        <v>2025</v>
      </c>
      <c r="E11" s="2" t="s">
        <v>24</v>
      </c>
      <c r="F11" s="2" t="s">
        <v>24</v>
      </c>
      <c r="G11" s="5" t="s">
        <v>72</v>
      </c>
      <c r="H11" s="5">
        <v>2026</v>
      </c>
      <c r="I11" s="5">
        <v>2027</v>
      </c>
      <c r="J11" s="5" t="s">
        <v>25</v>
      </c>
      <c r="K11" s="2" t="s">
        <v>90</v>
      </c>
      <c r="L11" s="2">
        <v>0</v>
      </c>
      <c r="M11" s="2">
        <v>0</v>
      </c>
      <c r="N11" s="2">
        <v>0</v>
      </c>
      <c r="O11" s="2">
        <v>0</v>
      </c>
      <c r="P11" s="2">
        <v>0</v>
      </c>
      <c r="Q11" s="2">
        <v>0</v>
      </c>
      <c r="R11" s="2">
        <v>0</v>
      </c>
      <c r="S11" s="2">
        <v>0</v>
      </c>
      <c r="T11" s="2">
        <v>0</v>
      </c>
      <c r="U11" s="4">
        <v>0</v>
      </c>
      <c r="V11" s="6">
        <v>27.5</v>
      </c>
      <c r="W11" s="4">
        <v>0</v>
      </c>
      <c r="X11" s="4">
        <v>0</v>
      </c>
      <c r="Y11" s="3">
        <v>0.94873219450265145</v>
      </c>
      <c r="Z11" s="3">
        <v>0</v>
      </c>
      <c r="AA11" s="3">
        <v>5.1267805497348551E-2</v>
      </c>
      <c r="AB11" s="3">
        <v>0</v>
      </c>
      <c r="AC11" s="3">
        <v>0</v>
      </c>
      <c r="AD11" s="3">
        <v>0</v>
      </c>
      <c r="AE11" s="3">
        <v>0</v>
      </c>
      <c r="AF11" s="3">
        <v>0</v>
      </c>
      <c r="AG11" s="3" t="s">
        <v>102</v>
      </c>
      <c r="AH11" s="4">
        <v>9213288.0600000005</v>
      </c>
      <c r="AI11" s="4">
        <v>8688566.7725591715</v>
      </c>
      <c r="AJ11" s="4">
        <v>71022.246864900953</v>
      </c>
      <c r="AK11" s="4">
        <v>8759589.0194240734</v>
      </c>
      <c r="AL11" s="4">
        <v>3074318.8090472762</v>
      </c>
      <c r="AM11" s="4">
        <v>0</v>
      </c>
      <c r="AN11" s="4">
        <v>202456.70323746704</v>
      </c>
      <c r="AO11" s="4">
        <v>22123.709059180906</v>
      </c>
      <c r="AP11" s="4">
        <v>0</v>
      </c>
      <c r="AQ11" s="4">
        <v>0</v>
      </c>
      <c r="AR11" s="4">
        <v>0</v>
      </c>
      <c r="AS11" s="4">
        <v>0</v>
      </c>
      <c r="AT11" s="4">
        <v>0</v>
      </c>
      <c r="AU11" s="4">
        <v>0</v>
      </c>
      <c r="AV11" s="4">
        <v>-101110.53026636412</v>
      </c>
      <c r="AW11" s="4">
        <v>0</v>
      </c>
      <c r="AX11" s="4">
        <v>0</v>
      </c>
      <c r="AY11" s="4">
        <v>0</v>
      </c>
      <c r="AZ11" s="4">
        <v>0</v>
      </c>
      <c r="BA11" s="4">
        <v>0</v>
      </c>
      <c r="BB11" s="4">
        <v>0</v>
      </c>
      <c r="BC11" s="4">
        <v>0</v>
      </c>
      <c r="BD11" s="4">
        <v>0</v>
      </c>
      <c r="BE11" s="4">
        <v>0</v>
      </c>
      <c r="BF11" s="4">
        <v>59176417.890535168</v>
      </c>
      <c r="BG11" s="4">
        <v>0</v>
      </c>
      <c r="BH11" s="4">
        <v>0</v>
      </c>
      <c r="BI11" s="4">
        <v>62374206.581612729</v>
      </c>
      <c r="BJ11" s="4">
        <v>62374206.581612729</v>
      </c>
      <c r="BK11" s="7">
        <v>7.1206772878613567</v>
      </c>
      <c r="BL11" s="2" t="b">
        <v>1</v>
      </c>
      <c r="BM11" s="2" t="b">
        <v>1</v>
      </c>
      <c r="BN11" s="2" t="b">
        <v>1</v>
      </c>
      <c r="BO11" s="2" t="b">
        <v>1</v>
      </c>
      <c r="BP11" s="2" t="b">
        <v>1</v>
      </c>
      <c r="BQ11" s="2" t="b">
        <v>1</v>
      </c>
    </row>
    <row r="12" spans="1:69" s="5" customFormat="1" ht="30" customHeight="1" x14ac:dyDescent="0.3">
      <c r="A12" s="2" t="s">
        <v>52</v>
      </c>
      <c r="B12" s="5" t="s">
        <v>37</v>
      </c>
      <c r="C12" s="5" t="s">
        <v>66</v>
      </c>
      <c r="D12" s="5">
        <v>2025</v>
      </c>
      <c r="E12" s="2" t="s">
        <v>24</v>
      </c>
      <c r="F12" s="2" t="s">
        <v>24</v>
      </c>
      <c r="G12" s="5" t="s">
        <v>78</v>
      </c>
      <c r="H12" s="5">
        <v>2025</v>
      </c>
      <c r="I12" s="5">
        <v>2026</v>
      </c>
      <c r="J12" s="5" t="s">
        <v>26</v>
      </c>
      <c r="K12" s="2" t="s">
        <v>91</v>
      </c>
      <c r="L12" s="2">
        <v>0</v>
      </c>
      <c r="M12" s="2">
        <v>0</v>
      </c>
      <c r="N12" s="2">
        <v>0</v>
      </c>
      <c r="O12" s="2">
        <v>0</v>
      </c>
      <c r="P12" s="2">
        <v>0</v>
      </c>
      <c r="Q12" s="2">
        <v>0</v>
      </c>
      <c r="R12" s="2">
        <v>0</v>
      </c>
      <c r="S12" s="2">
        <v>0</v>
      </c>
      <c r="T12" s="2">
        <v>0</v>
      </c>
      <c r="U12" s="6">
        <v>27.3</v>
      </c>
      <c r="V12" s="4">
        <v>0</v>
      </c>
      <c r="W12" s="4">
        <v>0</v>
      </c>
      <c r="X12" s="4">
        <v>0</v>
      </c>
      <c r="Y12" s="3">
        <v>0</v>
      </c>
      <c r="Z12" s="3">
        <v>0</v>
      </c>
      <c r="AA12" s="3">
        <v>1</v>
      </c>
      <c r="AB12" s="3">
        <v>0</v>
      </c>
      <c r="AC12" s="3">
        <v>0</v>
      </c>
      <c r="AD12" s="3">
        <v>0</v>
      </c>
      <c r="AE12" s="3">
        <v>0</v>
      </c>
      <c r="AF12" s="3">
        <v>0</v>
      </c>
      <c r="AG12" s="3" t="s">
        <v>102</v>
      </c>
      <c r="AH12" s="4">
        <v>11280746.890000001</v>
      </c>
      <c r="AI12" s="4">
        <v>11089604.102123078</v>
      </c>
      <c r="AJ12" s="4">
        <v>73325.950290482506</v>
      </c>
      <c r="AK12" s="4">
        <v>11162930.05241356</v>
      </c>
      <c r="AL12" s="4">
        <v>23976209.617942143</v>
      </c>
      <c r="AM12" s="4">
        <v>0</v>
      </c>
      <c r="AN12" s="4">
        <v>1578933.304214898</v>
      </c>
      <c r="AO12" s="4">
        <v>172539.90847282071</v>
      </c>
      <c r="AP12" s="4">
        <v>0</v>
      </c>
      <c r="AQ12" s="4">
        <v>0</v>
      </c>
      <c r="AR12" s="4">
        <v>0</v>
      </c>
      <c r="AS12" s="4">
        <v>0</v>
      </c>
      <c r="AT12" s="4">
        <v>0</v>
      </c>
      <c r="AU12" s="4">
        <v>0</v>
      </c>
      <c r="AV12" s="4">
        <v>837132.08942965185</v>
      </c>
      <c r="AW12" s="4">
        <v>0</v>
      </c>
      <c r="AX12" s="4">
        <v>0</v>
      </c>
      <c r="AY12" s="4">
        <v>0</v>
      </c>
      <c r="AZ12" s="4">
        <v>0</v>
      </c>
      <c r="BA12" s="4">
        <v>0</v>
      </c>
      <c r="BB12" s="4">
        <v>0</v>
      </c>
      <c r="BC12" s="4">
        <v>0</v>
      </c>
      <c r="BD12" s="4">
        <v>0</v>
      </c>
      <c r="BE12" s="4">
        <v>0</v>
      </c>
      <c r="BF12" s="4">
        <v>0</v>
      </c>
      <c r="BG12" s="4">
        <v>0</v>
      </c>
      <c r="BH12" s="4">
        <v>0</v>
      </c>
      <c r="BI12" s="4">
        <v>26564814.920059513</v>
      </c>
      <c r="BJ12" s="4">
        <v>26564814.920059513</v>
      </c>
      <c r="BK12" s="7">
        <v>2.3797349616390258</v>
      </c>
      <c r="BL12" s="2" t="b">
        <v>1</v>
      </c>
      <c r="BM12" s="2" t="b">
        <v>1</v>
      </c>
      <c r="BN12" s="2" t="b">
        <v>1</v>
      </c>
      <c r="BO12" s="2" t="b">
        <v>1</v>
      </c>
      <c r="BP12" s="2" t="b">
        <v>1</v>
      </c>
      <c r="BQ12" s="2" t="b">
        <v>1</v>
      </c>
    </row>
    <row r="13" spans="1:69" s="5" customFormat="1" ht="30" customHeight="1" x14ac:dyDescent="0.3">
      <c r="A13" s="2" t="s">
        <v>53</v>
      </c>
      <c r="B13" s="5" t="s">
        <v>38</v>
      </c>
      <c r="C13" s="5" t="s">
        <v>67</v>
      </c>
      <c r="D13" s="5">
        <v>2025</v>
      </c>
      <c r="E13" s="2" t="s">
        <v>24</v>
      </c>
      <c r="F13" s="2" t="s">
        <v>24</v>
      </c>
      <c r="G13" s="5" t="s">
        <v>74</v>
      </c>
      <c r="H13" s="5">
        <v>2025</v>
      </c>
      <c r="I13" s="5">
        <v>2026</v>
      </c>
      <c r="J13" s="5" t="s">
        <v>25</v>
      </c>
      <c r="K13" s="2" t="s">
        <v>92</v>
      </c>
      <c r="L13" s="2">
        <v>0</v>
      </c>
      <c r="M13" s="2">
        <v>0</v>
      </c>
      <c r="N13" s="2">
        <v>0</v>
      </c>
      <c r="O13" s="2">
        <v>0</v>
      </c>
      <c r="P13" s="2">
        <v>0</v>
      </c>
      <c r="Q13" s="2">
        <v>0</v>
      </c>
      <c r="R13" s="2">
        <v>0</v>
      </c>
      <c r="S13" s="2">
        <v>0</v>
      </c>
      <c r="T13" s="2">
        <v>0</v>
      </c>
      <c r="U13" s="6">
        <v>14.3</v>
      </c>
      <c r="V13" s="4">
        <v>0</v>
      </c>
      <c r="W13" s="4">
        <v>0</v>
      </c>
      <c r="X13" s="4">
        <v>0</v>
      </c>
      <c r="Y13" s="3">
        <v>0.7645358002492999</v>
      </c>
      <c r="Z13" s="3">
        <v>0</v>
      </c>
      <c r="AA13" s="3">
        <v>0.2354641997507001</v>
      </c>
      <c r="AB13" s="3">
        <v>0</v>
      </c>
      <c r="AC13" s="3">
        <v>0</v>
      </c>
      <c r="AD13" s="3">
        <v>0</v>
      </c>
      <c r="AE13" s="3">
        <v>0</v>
      </c>
      <c r="AF13" s="3">
        <v>0</v>
      </c>
      <c r="AG13" s="3" t="s">
        <v>102</v>
      </c>
      <c r="AH13" s="4">
        <v>5524655.7000000002</v>
      </c>
      <c r="AI13" s="4">
        <v>5418412.3211538456</v>
      </c>
      <c r="AJ13" s="4">
        <v>38408.831104538447</v>
      </c>
      <c r="AK13" s="4">
        <v>5456821.152258384</v>
      </c>
      <c r="AL13" s="4">
        <v>2944399.4409829858</v>
      </c>
      <c r="AM13" s="4">
        <v>0</v>
      </c>
      <c r="AN13" s="4">
        <v>193900.97151973363</v>
      </c>
      <c r="AO13" s="4">
        <v>21188.770791962732</v>
      </c>
      <c r="AP13" s="4">
        <v>0</v>
      </c>
      <c r="AQ13" s="4">
        <v>0</v>
      </c>
      <c r="AR13" s="4">
        <v>0</v>
      </c>
      <c r="AS13" s="4">
        <v>0</v>
      </c>
      <c r="AT13" s="4">
        <v>0</v>
      </c>
      <c r="AU13" s="4">
        <v>0</v>
      </c>
      <c r="AV13" s="4">
        <v>103320.5853562816</v>
      </c>
      <c r="AW13" s="4">
        <v>0</v>
      </c>
      <c r="AX13" s="4">
        <v>0</v>
      </c>
      <c r="AY13" s="4">
        <v>0</v>
      </c>
      <c r="AZ13" s="4">
        <v>0</v>
      </c>
      <c r="BA13" s="4">
        <v>0</v>
      </c>
      <c r="BB13" s="4">
        <v>0</v>
      </c>
      <c r="BC13" s="4">
        <v>0</v>
      </c>
      <c r="BD13" s="4">
        <v>0</v>
      </c>
      <c r="BE13" s="4">
        <v>0</v>
      </c>
      <c r="BF13" s="4">
        <v>10594115.284522701</v>
      </c>
      <c r="BG13" s="4">
        <v>0</v>
      </c>
      <c r="BH13" s="4">
        <v>0</v>
      </c>
      <c r="BI13" s="4">
        <v>13856925.053173665</v>
      </c>
      <c r="BJ13" s="4">
        <v>13856925.053173665</v>
      </c>
      <c r="BK13" s="7">
        <v>2.5393768031849051</v>
      </c>
      <c r="BL13" s="2" t="b">
        <v>1</v>
      </c>
      <c r="BM13" s="2" t="b">
        <v>1</v>
      </c>
      <c r="BN13" s="2" t="b">
        <v>1</v>
      </c>
      <c r="BO13" s="2" t="b">
        <v>1</v>
      </c>
      <c r="BP13" s="2" t="b">
        <v>1</v>
      </c>
      <c r="BQ13" s="2" t="b">
        <v>1</v>
      </c>
    </row>
    <row r="14" spans="1:69" s="5" customFormat="1" ht="30" customHeight="1" x14ac:dyDescent="0.3">
      <c r="A14" s="2" t="s">
        <v>54</v>
      </c>
      <c r="B14" s="5" t="s">
        <v>39</v>
      </c>
      <c r="C14" s="5" t="s">
        <v>68</v>
      </c>
      <c r="D14" s="5">
        <v>2025</v>
      </c>
      <c r="E14" s="2" t="s">
        <v>24</v>
      </c>
      <c r="F14" s="2" t="s">
        <v>24</v>
      </c>
      <c r="G14" s="5" t="s">
        <v>79</v>
      </c>
      <c r="H14" s="5">
        <v>2025</v>
      </c>
      <c r="I14" s="5">
        <v>2026</v>
      </c>
      <c r="J14" s="5" t="s">
        <v>25</v>
      </c>
      <c r="K14" s="2" t="s">
        <v>93</v>
      </c>
      <c r="L14" s="2">
        <v>0</v>
      </c>
      <c r="M14" s="2">
        <v>0</v>
      </c>
      <c r="N14" s="2">
        <v>0</v>
      </c>
      <c r="O14" s="2">
        <v>0</v>
      </c>
      <c r="P14" s="2">
        <v>1</v>
      </c>
      <c r="Q14" s="2">
        <v>0</v>
      </c>
      <c r="R14" s="2">
        <v>0</v>
      </c>
      <c r="S14" s="2">
        <v>0</v>
      </c>
      <c r="T14" s="2">
        <v>0</v>
      </c>
      <c r="U14" s="4">
        <v>0</v>
      </c>
      <c r="V14" s="6">
        <f>9.5+6.8/3</f>
        <v>11.766666666666666</v>
      </c>
      <c r="W14" s="4">
        <v>0</v>
      </c>
      <c r="X14" s="4">
        <v>0</v>
      </c>
      <c r="Y14" s="3">
        <v>0</v>
      </c>
      <c r="Z14" s="3">
        <v>0</v>
      </c>
      <c r="AA14" s="3">
        <v>1</v>
      </c>
      <c r="AB14" s="3">
        <v>0</v>
      </c>
      <c r="AC14" s="3">
        <v>0</v>
      </c>
      <c r="AD14" s="3">
        <v>0</v>
      </c>
      <c r="AE14" s="3">
        <v>0</v>
      </c>
      <c r="AF14" s="3">
        <v>0</v>
      </c>
      <c r="AG14" s="3" t="s">
        <v>102</v>
      </c>
      <c r="AH14" s="4">
        <v>6711079.1999999993</v>
      </c>
      <c r="AI14" s="4">
        <v>6582019.9846153837</v>
      </c>
      <c r="AJ14" s="4">
        <v>25516.356328189882</v>
      </c>
      <c r="AK14" s="4">
        <v>6607536.340943574</v>
      </c>
      <c r="AL14" s="4">
        <v>10591111.380255826</v>
      </c>
      <c r="AM14" s="4">
        <v>0</v>
      </c>
      <c r="AN14" s="4">
        <v>697468.81402059633</v>
      </c>
      <c r="AO14" s="4">
        <v>76216.77559939654</v>
      </c>
      <c r="AP14" s="4">
        <v>0</v>
      </c>
      <c r="AQ14" s="4">
        <v>0</v>
      </c>
      <c r="AR14" s="4">
        <v>0</v>
      </c>
      <c r="AS14" s="4">
        <v>0</v>
      </c>
      <c r="AT14" s="4">
        <v>0</v>
      </c>
      <c r="AU14" s="4">
        <v>0</v>
      </c>
      <c r="AV14" s="4">
        <v>-59556.860055926736</v>
      </c>
      <c r="AW14" s="4">
        <v>0</v>
      </c>
      <c r="AX14" s="4">
        <v>0</v>
      </c>
      <c r="AY14" s="4">
        <v>0</v>
      </c>
      <c r="AZ14" s="4">
        <v>0</v>
      </c>
      <c r="BA14" s="4">
        <v>0</v>
      </c>
      <c r="BB14" s="4">
        <v>0</v>
      </c>
      <c r="BC14" s="4">
        <v>0</v>
      </c>
      <c r="BD14" s="4">
        <v>0</v>
      </c>
      <c r="BE14" s="4">
        <v>0</v>
      </c>
      <c r="BF14" s="4">
        <v>0</v>
      </c>
      <c r="BG14" s="4">
        <v>0</v>
      </c>
      <c r="BH14" s="4">
        <v>0</v>
      </c>
      <c r="BI14" s="4">
        <v>11305240.109819891</v>
      </c>
      <c r="BJ14" s="4">
        <v>11305240.109819891</v>
      </c>
      <c r="BK14" s="7">
        <v>1.7109614728513884</v>
      </c>
      <c r="BL14" s="2" t="b">
        <v>1</v>
      </c>
      <c r="BM14" s="2" t="b">
        <v>1</v>
      </c>
      <c r="BN14" s="2" t="b">
        <v>1</v>
      </c>
      <c r="BO14" s="2" t="b">
        <v>1</v>
      </c>
      <c r="BP14" s="2" t="b">
        <v>1</v>
      </c>
      <c r="BQ14" s="2" t="b">
        <v>1</v>
      </c>
    </row>
    <row r="15" spans="1:69" s="5" customFormat="1" ht="30" customHeight="1" x14ac:dyDescent="0.3">
      <c r="A15" s="2" t="s">
        <v>55</v>
      </c>
      <c r="B15" s="5" t="s">
        <v>40</v>
      </c>
      <c r="C15" s="5" t="s">
        <v>69</v>
      </c>
      <c r="D15" s="5">
        <v>2025</v>
      </c>
      <c r="E15" s="2" t="s">
        <v>24</v>
      </c>
      <c r="F15" s="2" t="s">
        <v>24</v>
      </c>
      <c r="G15" s="5" t="s">
        <v>73</v>
      </c>
      <c r="H15" s="5">
        <v>2025</v>
      </c>
      <c r="I15" s="5">
        <v>2026</v>
      </c>
      <c r="J15" s="5" t="s">
        <v>25</v>
      </c>
      <c r="K15" s="2" t="s">
        <v>94</v>
      </c>
      <c r="L15" s="2">
        <v>0</v>
      </c>
      <c r="M15" s="2">
        <v>0</v>
      </c>
      <c r="N15" s="2">
        <v>0</v>
      </c>
      <c r="O15" s="2">
        <v>0</v>
      </c>
      <c r="P15" s="2">
        <v>0</v>
      </c>
      <c r="Q15" s="2">
        <v>0</v>
      </c>
      <c r="R15" s="2">
        <v>0</v>
      </c>
      <c r="S15" s="2">
        <v>0</v>
      </c>
      <c r="T15" s="2">
        <v>0</v>
      </c>
      <c r="U15" s="4">
        <v>0</v>
      </c>
      <c r="V15" s="6">
        <v>3</v>
      </c>
      <c r="W15" s="4">
        <v>0</v>
      </c>
      <c r="X15" s="4">
        <v>0</v>
      </c>
      <c r="Y15" s="3">
        <v>0</v>
      </c>
      <c r="Z15" s="3">
        <v>0</v>
      </c>
      <c r="AA15" s="3">
        <v>1</v>
      </c>
      <c r="AB15" s="3">
        <v>0</v>
      </c>
      <c r="AC15" s="3">
        <v>0</v>
      </c>
      <c r="AD15" s="3">
        <v>0</v>
      </c>
      <c r="AE15" s="3">
        <v>0</v>
      </c>
      <c r="AF15" s="3">
        <v>0</v>
      </c>
      <c r="AG15" s="3" t="s">
        <v>102</v>
      </c>
      <c r="AH15" s="4">
        <v>647397.79200000002</v>
      </c>
      <c r="AI15" s="4">
        <v>634947.83446153847</v>
      </c>
      <c r="AJ15" s="4">
        <v>8057.7967352178575</v>
      </c>
      <c r="AK15" s="4">
        <v>643005.63119675638</v>
      </c>
      <c r="AL15" s="4">
        <v>1118947.8589947992</v>
      </c>
      <c r="AM15" s="4">
        <v>0</v>
      </c>
      <c r="AN15" s="4">
        <v>73687.378797553305</v>
      </c>
      <c r="AO15" s="4">
        <v>8052.2803334329428</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1200687.5181257853</v>
      </c>
      <c r="BJ15" s="4">
        <v>1200687.5181257853</v>
      </c>
      <c r="BK15" s="7">
        <v>1.8673048257619087</v>
      </c>
      <c r="BL15" s="2" t="b">
        <v>1</v>
      </c>
      <c r="BM15" s="2" t="b">
        <v>1</v>
      </c>
      <c r="BN15" s="2" t="b">
        <v>1</v>
      </c>
      <c r="BO15" s="2" t="b">
        <v>1</v>
      </c>
      <c r="BP15" s="2" t="b">
        <v>1</v>
      </c>
      <c r="BQ15" s="2" t="b">
        <v>1</v>
      </c>
    </row>
    <row r="16" spans="1:69" s="5" customFormat="1" ht="30" customHeight="1" x14ac:dyDescent="0.3">
      <c r="A16" s="2" t="s">
        <v>56</v>
      </c>
      <c r="B16" s="5" t="s">
        <v>41</v>
      </c>
      <c r="C16" s="5" t="s">
        <v>70</v>
      </c>
      <c r="D16" s="5">
        <v>2025</v>
      </c>
      <c r="E16" s="2" t="s">
        <v>24</v>
      </c>
      <c r="F16" s="2" t="s">
        <v>24</v>
      </c>
      <c r="G16" s="5" t="s">
        <v>80</v>
      </c>
      <c r="H16" s="5">
        <v>2025</v>
      </c>
      <c r="I16" s="5">
        <v>2026</v>
      </c>
      <c r="J16" s="5" t="s">
        <v>25</v>
      </c>
      <c r="K16" s="2" t="s">
        <v>95</v>
      </c>
      <c r="L16" s="2">
        <v>0</v>
      </c>
      <c r="M16" s="2">
        <v>0</v>
      </c>
      <c r="N16" s="2">
        <v>0</v>
      </c>
      <c r="O16" s="2">
        <v>0</v>
      </c>
      <c r="P16" s="2">
        <v>0</v>
      </c>
      <c r="Q16" s="2">
        <v>0</v>
      </c>
      <c r="R16" s="2">
        <v>0</v>
      </c>
      <c r="S16" s="2">
        <v>0</v>
      </c>
      <c r="T16" s="2">
        <v>0</v>
      </c>
      <c r="U16" s="4">
        <v>0</v>
      </c>
      <c r="V16" s="6">
        <v>4.2</v>
      </c>
      <c r="W16" s="4">
        <v>0</v>
      </c>
      <c r="X16" s="4">
        <v>0</v>
      </c>
      <c r="Y16" s="3">
        <v>1</v>
      </c>
      <c r="Z16" s="3">
        <v>0</v>
      </c>
      <c r="AA16" s="3">
        <v>0</v>
      </c>
      <c r="AB16" s="3">
        <v>0</v>
      </c>
      <c r="AC16" s="3">
        <v>0</v>
      </c>
      <c r="AD16" s="3">
        <v>0</v>
      </c>
      <c r="AE16" s="3">
        <v>0</v>
      </c>
      <c r="AF16" s="3">
        <v>0</v>
      </c>
      <c r="AG16" s="3" t="s">
        <v>102</v>
      </c>
      <c r="AH16" s="4">
        <v>883284.84</v>
      </c>
      <c r="AI16" s="4">
        <v>866298.59307692305</v>
      </c>
      <c r="AJ16" s="4">
        <v>11280.915429304998</v>
      </c>
      <c r="AK16" s="4">
        <v>877579.5085062281</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1343618.129154234</v>
      </c>
      <c r="BG16" s="4">
        <v>0</v>
      </c>
      <c r="BH16" s="4">
        <v>0</v>
      </c>
      <c r="BI16" s="4">
        <v>1343618.129154234</v>
      </c>
      <c r="BJ16" s="4">
        <v>1343618.129154234</v>
      </c>
      <c r="BK16" s="7">
        <v>1.5310500258162061</v>
      </c>
      <c r="BL16" s="2" t="b">
        <v>1</v>
      </c>
      <c r="BM16" s="2" t="b">
        <v>1</v>
      </c>
      <c r="BN16" s="2" t="b">
        <v>1</v>
      </c>
      <c r="BO16" s="2" t="b">
        <v>1</v>
      </c>
      <c r="BP16" s="2" t="b">
        <v>1</v>
      </c>
      <c r="BQ16" s="2" t="b">
        <v>1</v>
      </c>
    </row>
    <row r="17" spans="1:69" s="5" customFormat="1" ht="30" customHeight="1" x14ac:dyDescent="0.3">
      <c r="A17" s="2" t="s">
        <v>97</v>
      </c>
      <c r="B17" s="5" t="s">
        <v>42</v>
      </c>
      <c r="C17" s="5" t="s">
        <v>71</v>
      </c>
      <c r="D17" s="5">
        <v>2025</v>
      </c>
      <c r="E17" s="2" t="s">
        <v>24</v>
      </c>
      <c r="F17" s="2" t="s">
        <v>24</v>
      </c>
      <c r="G17" s="5" t="s">
        <v>81</v>
      </c>
      <c r="H17" s="5">
        <v>2025</v>
      </c>
      <c r="I17" s="5">
        <v>2026</v>
      </c>
      <c r="J17" s="5" t="s">
        <v>25</v>
      </c>
      <c r="K17" s="2" t="s">
        <v>96</v>
      </c>
      <c r="L17" s="2">
        <v>0</v>
      </c>
      <c r="M17" s="2">
        <v>0</v>
      </c>
      <c r="N17" s="2">
        <v>0</v>
      </c>
      <c r="O17" s="2">
        <v>0</v>
      </c>
      <c r="P17" s="2">
        <v>0</v>
      </c>
      <c r="Q17" s="2">
        <v>0</v>
      </c>
      <c r="R17" s="2">
        <v>0</v>
      </c>
      <c r="S17" s="2">
        <v>0</v>
      </c>
      <c r="T17" s="2">
        <v>0</v>
      </c>
      <c r="U17" s="4">
        <v>0</v>
      </c>
      <c r="V17" s="6">
        <v>2.6</v>
      </c>
      <c r="W17" s="4">
        <v>0</v>
      </c>
      <c r="X17" s="4">
        <v>0</v>
      </c>
      <c r="Y17" s="3">
        <v>1</v>
      </c>
      <c r="Z17" s="3">
        <v>0</v>
      </c>
      <c r="AA17" s="3">
        <v>0</v>
      </c>
      <c r="AB17" s="3">
        <v>0</v>
      </c>
      <c r="AC17" s="3">
        <v>0</v>
      </c>
      <c r="AD17" s="3">
        <v>0</v>
      </c>
      <c r="AE17" s="3">
        <v>0</v>
      </c>
      <c r="AF17" s="3">
        <v>0</v>
      </c>
      <c r="AG17" s="3" t="s">
        <v>102</v>
      </c>
      <c r="AH17" s="4">
        <v>1007567.6639999999</v>
      </c>
      <c r="AI17" s="4">
        <v>988191.36276923062</v>
      </c>
      <c r="AJ17" s="4">
        <v>6983.4238371888086</v>
      </c>
      <c r="AK17" s="4">
        <v>995174.78660641948</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8585036.5750356559</v>
      </c>
      <c r="BG17" s="4">
        <v>0</v>
      </c>
      <c r="BH17" s="4">
        <v>0</v>
      </c>
      <c r="BI17" s="4">
        <v>8585036.5750356559</v>
      </c>
      <c r="BJ17" s="4">
        <v>8585036.5750356559</v>
      </c>
      <c r="BK17" s="7">
        <v>8.6266620603511548</v>
      </c>
      <c r="BL17" s="2" t="b">
        <v>1</v>
      </c>
      <c r="BM17" s="2" t="b">
        <v>1</v>
      </c>
      <c r="BN17" s="2" t="b">
        <v>1</v>
      </c>
      <c r="BO17" s="2" t="b">
        <v>1</v>
      </c>
      <c r="BP17" s="2" t="b">
        <v>1</v>
      </c>
      <c r="BQ17" s="2" t="b">
        <v>1</v>
      </c>
    </row>
    <row r="19" spans="1:69" x14ac:dyDescent="0.3">
      <c r="L19" s="2"/>
      <c r="M19" s="2"/>
      <c r="N19" s="2"/>
      <c r="O19" s="2"/>
      <c r="P19" s="2"/>
      <c r="Q19" s="2"/>
      <c r="R19" s="2"/>
      <c r="S19" s="2"/>
      <c r="T19" s="2"/>
      <c r="U19" s="2"/>
      <c r="V19" s="5"/>
      <c r="W19" s="2"/>
      <c r="X19" s="2"/>
      <c r="AJ19" s="9"/>
    </row>
  </sheetData>
  <phoneticPr fontId="2" type="noConversion"/>
  <pageMargins left="0.7" right="0.7" top="0.75" bottom="0.75" header="0.3" footer="0.3"/>
  <pageSetup paperSize="9" orientation="portrait" r:id="rId1"/>
  <headerFooter>
    <oddHeader>&amp;C&amp;"Calibri"&amp;10&amp;K000000 Interno&amp;1#_x000D_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46bd0ed-7293-4b73-945c-2c2df3540c05">
      <Terms xmlns="http://schemas.microsoft.com/office/infopath/2007/PartnerControls"/>
    </lcf76f155ced4ddcb4097134ff3c332f>
    <Firma xmlns="346bd0ed-7293-4b73-945c-2c2df3540c05">true</Firma>
    <Nome_Originale xmlns="346bd0ed-7293-4b73-945c-2c2df3540c05">Del-Areti-allA.xlsx</Nome_Originale>
    <Tipologia_Documento xmlns="346bd0ed-7293-4b73-945c-2c2df3540c05">Tabelle/Allegati al provvedimento</Tipologia_Documento>
    <Autore_Documento xmlns="346bd0ed-7293-4b73-945c-2c2df3540c05">RVAILATI</Autore_Documento>
    <TaxCatchAll xmlns="17d42c57-8936-4c24-91a7-76c51d87eb77" xsi:nil="true"/>
    <Autore_Firma xmlns="346bd0ed-7293-4b73-945c-2c2df3540c05" xsi:nil="true"/>
    <_Flow_SignoffStatus xmlns="346bd0ed-7293-4b73-945c-2c2df3540c0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E635FA335894F409CD8528DE541DAF3" ma:contentTypeVersion="22" ma:contentTypeDescription="Creare un nuovo documento." ma:contentTypeScope="" ma:versionID="63717a1411102ee12d8a8b896c246de6">
  <xsd:schema xmlns:xsd="http://www.w3.org/2001/XMLSchema" xmlns:xs="http://www.w3.org/2001/XMLSchema" xmlns:p="http://schemas.microsoft.com/office/2006/metadata/properties" xmlns:ns2="346bd0ed-7293-4b73-945c-2c2df3540c05" xmlns:ns3="17d42c57-8936-4c24-91a7-76c51d87eb77" targetNamespace="http://schemas.microsoft.com/office/2006/metadata/properties" ma:root="true" ma:fieldsID="f803a82e96045536f25ab64e7e114ba6" ns2:_="" ns3:_="">
    <xsd:import namespace="346bd0ed-7293-4b73-945c-2c2df3540c05"/>
    <xsd:import namespace="17d42c57-8936-4c24-91a7-76c51d87eb77"/>
    <xsd:element name="properties">
      <xsd:complexType>
        <xsd:sequence>
          <xsd:element name="documentManagement">
            <xsd:complexType>
              <xsd:all>
                <xsd:element ref="ns2:Nome_Originale" minOccurs="0"/>
                <xsd:element ref="ns2:Tipologia_Documento"/>
                <xsd:element ref="ns2:Firma" minOccurs="0"/>
                <xsd:element ref="ns2:Autore_Firma" minOccurs="0"/>
                <xsd:element ref="ns2:Autore_Documento"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6bd0ed-7293-4b73-945c-2c2df3540c05" elementFormDefault="qualified">
    <xsd:import namespace="http://schemas.microsoft.com/office/2006/documentManagement/types"/>
    <xsd:import namespace="http://schemas.microsoft.com/office/infopath/2007/PartnerControls"/>
    <xsd:element name="Nome_Originale" ma:index="8" nillable="true" ma:displayName="Nome_Originale" ma:internalName="Nome_Originale">
      <xsd:simpleType>
        <xsd:restriction base="dms:Text">
          <xsd:maxLength value="255"/>
        </xsd:restriction>
      </xsd:simpleType>
    </xsd:element>
    <xsd:element name="Tipologia_Documento" ma:index="9" ma:displayName="Tipologia_Documento" ma:default="Nota" ma:format="Dropdown" ma:indexed="true" ma:internalName="Tipologia_Documento">
      <xsd:simpleType>
        <xsd:restriction base="dms:Choice">
          <xsd:enumeration value="Nota"/>
          <xsd:enumeration value="Provvedimento"/>
          <xsd:enumeration value="Copertina"/>
          <xsd:enumeration value="Comunicazione"/>
          <xsd:enumeration value="Convocazione"/>
          <xsd:enumeration value="Tabelle/Allegati alla nota"/>
          <xsd:enumeration value="Tabelle/Allegati al provvedimento"/>
          <xsd:enumeration value="Tabelle/Allegati alla informativa"/>
          <xsd:enumeration value="Tabelle/Allegati alla comunicazione"/>
          <xsd:enumeration value="Provvedimento pubblico"/>
          <xsd:enumeration value="Tabelle/Allegati al provvedimento pubblico"/>
          <xsd:enumeration value="Verbale pubblico"/>
          <xsd:enumeration value="Documento importato"/>
          <xsd:enumeration value="Verbale"/>
          <xsd:enumeration value="Informativa"/>
          <xsd:enumeration value="Provvedimento Omissis"/>
          <xsd:enumeration value="Provvedimento Corretto"/>
          <xsd:enumeration value="Avviso di errata corrige"/>
          <xsd:enumeration value="Nota errata corrige"/>
          <xsd:enumeration value="Provvedimento errata corrige"/>
          <xsd:enumeration value="Tabelle/Allegati errata corrige"/>
          <xsd:enumeration value="Tabelle/Allegati omissis"/>
        </xsd:restriction>
      </xsd:simpleType>
    </xsd:element>
    <xsd:element name="Firma" ma:index="10" nillable="true" ma:displayName="Firma" ma:default="1" ma:internalName="Firma">
      <xsd:simpleType>
        <xsd:restriction base="dms:Boolean"/>
      </xsd:simpleType>
    </xsd:element>
    <xsd:element name="Autore_Firma" ma:index="11" nillable="true" ma:displayName="Autore_Firma" ma:internalName="Autore_Firma">
      <xsd:simpleType>
        <xsd:restriction base="dms:Text">
          <xsd:maxLength value="255"/>
        </xsd:restriction>
      </xsd:simpleType>
    </xsd:element>
    <xsd:element name="Autore_Documento" ma:index="12" nillable="true" ma:displayName="Autore_Documento" ma:internalName="Autore_Documento">
      <xsd:simpleType>
        <xsd:restriction base="dms:Text">
          <xsd:maxLength value="255"/>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lcf76f155ced4ddcb4097134ff3c332f" ma:index="24" nillable="true" ma:taxonomy="true" ma:internalName="lcf76f155ced4ddcb4097134ff3c332f" ma:taxonomyFieldName="MediaServiceImageTags" ma:displayName="Tag immagine" ma:readOnly="false" ma:fieldId="{5cf76f15-5ced-4ddc-b409-7134ff3c332f}" ma:taxonomyMulti="true" ma:sspId="a80affac-8c33-4d97-bb50-84f6a7cdd8b7" ma:termSetId="09814cd3-568e-fe90-9814-8d621ff8fb84" ma:anchorId="fba54fb3-c3e1-fe81-a776-ca4b69148c4d" ma:open="true" ma:isKeyword="false">
      <xsd:complexType>
        <xsd:sequence>
          <xsd:element ref="pc:Terms" minOccurs="0" maxOccurs="1"/>
        </xsd:sequence>
      </xsd:complexType>
    </xsd:element>
    <xsd:element name="MediaServiceDateTaken" ma:index="26" nillable="true" ma:displayName="MediaServiceDateTaken" ma:hidden="true" ma:internalName="MediaServiceDateTaken" ma:readOnly="true">
      <xsd:simpleType>
        <xsd:restriction base="dms:Text"/>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_Flow_SignoffStatus" ma:index="28" nillable="true" ma:displayName="Stato consenso" ma:internalName="Stato_x0020_consenso">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7d42c57-8936-4c24-91a7-76c51d87eb77" elementFormDefault="qualified">
    <xsd:import namespace="http://schemas.microsoft.com/office/2006/documentManagement/types"/>
    <xsd:import namespace="http://schemas.microsoft.com/office/infopath/2007/PartnerControls"/>
    <xsd:element name="SharedWithUsers" ma:index="17"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Condiviso con dettagli" ma:internalName="SharedWithDetails" ma:readOnly="true">
      <xsd:simpleType>
        <xsd:restriction base="dms:Note">
          <xsd:maxLength value="255"/>
        </xsd:restriction>
      </xsd:simpleType>
    </xsd:element>
    <xsd:element name="TaxCatchAll" ma:index="25" nillable="true" ma:displayName="Taxonomy Catch All Column" ma:hidden="true" ma:list="{1a376bc8-db54-4532-abf5-f77c04146533}" ma:internalName="TaxCatchAll" ma:showField="CatchAllData" ma:web="17d42c57-8936-4c24-91a7-76c51d87eb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311836-3BA1-4C63-B4AB-92D30E16119B}">
  <ds:schemaRefs>
    <ds:schemaRef ds:uri="http://schemas.microsoft.com/sharepoint/v3/contenttype/forms"/>
  </ds:schemaRefs>
</ds:datastoreItem>
</file>

<file path=customXml/itemProps2.xml><?xml version="1.0" encoding="utf-8"?>
<ds:datastoreItem xmlns:ds="http://schemas.openxmlformats.org/officeDocument/2006/customXml" ds:itemID="{41B55D38-1E91-4A52-9668-681E0BCE53B0}">
  <ds:schemaRefs>
    <ds:schemaRef ds:uri="http://schemas.microsoft.com/office/2006/metadata/properties"/>
    <ds:schemaRef ds:uri="50534821-c97c-46d6-8989-3a6e7d4af15e"/>
    <ds:schemaRef ds:uri="3c9cf60d-251b-447a-bb1d-5a469dc6f7ce"/>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 ds:uri="e4856f9e-0ed1-4d46-bd66-020889fc81b2"/>
  </ds:schemaRefs>
</ds:datastoreItem>
</file>

<file path=customXml/itemProps3.xml><?xml version="1.0" encoding="utf-8"?>
<ds:datastoreItem xmlns:ds="http://schemas.openxmlformats.org/officeDocument/2006/customXml" ds:itemID="{D982B91D-C96C-48B2-8764-9847E4D32C3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DB interventi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Fardin Alberto</dc:creator>
  <cp:keywords/>
  <dc:description/>
  <cp:lastModifiedBy>Vailati Riccardo</cp:lastModifiedBy>
  <cp:revision/>
  <dcterms:created xsi:type="dcterms:W3CDTF">2023-12-22T10:23:33Z</dcterms:created>
  <dcterms:modified xsi:type="dcterms:W3CDTF">2026-07-28T16:07:08Z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0x010100AE635FA335894F409CD8528DE541DAF3</vt:lpwstr>
  </property>
  <property fmtid="{D5CDD505-2E9C-101B-9397-08002B2CF9AE}" pid="3" name="MediaServiceImageTags">
    <vt:lpwstr/>
  </property>
  <property fmtid="{D5CDD505-2E9C-101B-9397-08002B2CF9AE}" pid="4" name="MSIP_Label_862f103e-ab78-47bf-a5e9-fa8d107218d0_Enabled">
    <vt:lpwstr>true</vt:lpwstr>
  </property>
  <property fmtid="{D5CDD505-2E9C-101B-9397-08002B2CF9AE}" pid="5" name="MSIP_Label_862f103e-ab78-47bf-a5e9-fa8d107218d0_SetDate">
    <vt:lpwstr>2025-06-18T08:45:48Z</vt:lpwstr>
  </property>
  <property fmtid="{D5CDD505-2E9C-101B-9397-08002B2CF9AE}" pid="6" name="MSIP_Label_862f103e-ab78-47bf-a5e9-fa8d107218d0_Method">
    <vt:lpwstr>Standard</vt:lpwstr>
  </property>
  <property fmtid="{D5CDD505-2E9C-101B-9397-08002B2CF9AE}" pid="7" name="MSIP_Label_862f103e-ab78-47bf-a5e9-fa8d107218d0_Name">
    <vt:lpwstr>Interno</vt:lpwstr>
  </property>
  <property fmtid="{D5CDD505-2E9C-101B-9397-08002B2CF9AE}" pid="8" name="MSIP_Label_862f103e-ab78-47bf-a5e9-fa8d107218d0_SiteId">
    <vt:lpwstr>30050294-6ca9-4e23-b139-cd78dd5127fe</vt:lpwstr>
  </property>
  <property fmtid="{D5CDD505-2E9C-101B-9397-08002B2CF9AE}" pid="9" name="MSIP_Label_862f103e-ab78-47bf-a5e9-fa8d107218d0_ActionId">
    <vt:lpwstr>62a979cb-3ed2-4ada-bd30-0ffcbc1ba8e2</vt:lpwstr>
  </property>
  <property fmtid="{D5CDD505-2E9C-101B-9397-08002B2CF9AE}" pid="10" name="MSIP_Label_862f103e-ab78-47bf-a5e9-fa8d107218d0_ContentBits">
    <vt:lpwstr>1</vt:lpwstr>
  </property>
  <property fmtid="{D5CDD505-2E9C-101B-9397-08002B2CF9AE}" pid="11" name="MSIP_Label_862f103e-ab78-47bf-a5e9-fa8d107218d0_Tag">
    <vt:lpwstr>10, 3, 0, 1</vt:lpwstr>
  </property>
</Properties>
</file>